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8615" windowHeight="12240" activeTab="0"/>
  </bookViews>
  <sheets>
    <sheet name="Лист1" sheetId="1" r:id="rId1"/>
    <sheet name="Прил4" sheetId="2" r:id="rId2"/>
  </sheets>
  <definedNames>
    <definedName name="_xlnm.Print_Titles" localSheetId="1">'Прил4'!$4:$6</definedName>
    <definedName name="_xlnm.Print_Area" localSheetId="1">'Прил4'!$A$1:$I$70</definedName>
  </definedNames>
  <calcPr fullCalcOnLoad="1"/>
</workbook>
</file>

<file path=xl/sharedStrings.xml><?xml version="1.0" encoding="utf-8"?>
<sst xmlns="http://schemas.openxmlformats.org/spreadsheetml/2006/main" count="68" uniqueCount="26">
  <si>
    <t>Всего</t>
  </si>
  <si>
    <t>2011 год</t>
  </si>
  <si>
    <t>2013 год</t>
  </si>
  <si>
    <t>2014 год</t>
  </si>
  <si>
    <t>2015 год</t>
  </si>
  <si>
    <t>Сроки реализации и виды расходов</t>
  </si>
  <si>
    <t xml:space="preserve">Общий 
объем
 финанси-
рования </t>
  </si>
  <si>
    <t xml:space="preserve">в том числе </t>
  </si>
  <si>
    <t>Бюджеты посе-
лений</t>
  </si>
  <si>
    <t>планируемое привлечение средств из:</t>
  </si>
  <si>
    <t>федеральный 
бюджет</t>
  </si>
  <si>
    <t>бюджет Московск. области</t>
  </si>
  <si>
    <t>Всего по программе, млн. рублей</t>
  </si>
  <si>
    <t>в том числе по видам расходов:</t>
  </si>
  <si>
    <t>Капитальные вложения, млн.рублей</t>
  </si>
  <si>
    <t>НИОКР, млн.рублей</t>
  </si>
  <si>
    <t>Прочие текущие расходы, млн.рублей</t>
  </si>
  <si>
    <t>НИОКР</t>
  </si>
  <si>
    <t>Прочие текущие расходы</t>
  </si>
  <si>
    <t>2012 год</t>
  </si>
  <si>
    <t>Бюджет города</t>
  </si>
  <si>
    <t>Приложение 4</t>
  </si>
  <si>
    <t>Структура источников финансирования программы, в процентах к итогу года</t>
  </si>
  <si>
    <t>Структура источников финансирования программы, в процентах к итогу программы</t>
  </si>
  <si>
    <t>иные источники</t>
  </si>
  <si>
    <t>Структура источников финансового обеспечения комплексной программы социально-экономического развития городского округа Долгопрудный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</si>
</sst>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_-* #,##0_р_._-;\-* #,##0_р_._-;_-* &quot;-&quot;??_р_._-;_-@_-"/>
    <numFmt numFmtId="170" formatCode="#,##0.0"/>
    <numFmt numFmtId="171" formatCode="0.0"/>
    <numFmt numFmtId="172" formatCode="#,##0.00_ ;\-#,##0.00\ "/>
    <numFmt numFmtId="173" formatCode="0.000"/>
    <numFmt numFmtId="174" formatCode="0.00000"/>
    <numFmt numFmtId="175" formatCode="0.0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_р_._-;\-* #,##0_р_._-;_-* &quot;-&quot;?_р_._-;_-@_-"/>
    <numFmt numFmtId="181" formatCode="_-* #,##0.00_р_._-;\-* #,##0.00_р_._-;_-* &quot;-&quot;???_р_._-;_-@_-"/>
    <numFmt numFmtId="182" formatCode="#,##0.0000"/>
    <numFmt numFmtId="183" formatCode="#,##0.00_р_."/>
  </numFmts>
  <fonts count="1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.25"/>
      <name val="Arial Cyr"/>
      <family val="0"/>
    </font>
    <font>
      <sz val="11.75"/>
      <name val="Arial Cyr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168" fontId="5" fillId="0" borderId="0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vertical="top" wrapText="1"/>
    </xf>
    <xf numFmtId="168" fontId="5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Структура финансирования программы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Прил4!$J$70:$J$73</c:f>
              <c:numCache>
                <c:ptCount val="4"/>
              </c:numCache>
            </c:numRef>
          </c:cat>
          <c:val>
            <c:numRef>
              <c:f>Прил4!$E$61:$I$61</c:f>
              <c:numCache>
                <c:ptCount val="4"/>
                <c:pt idx="0">
                  <c:v>4.442069834316951</c:v>
                </c:pt>
                <c:pt idx="1">
                  <c:v>0.41196813321202863</c:v>
                </c:pt>
                <c:pt idx="2">
                  <c:v>3.272086226162308</c:v>
                </c:pt>
                <c:pt idx="3">
                  <c:v>91.8738758063087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12</xdr:col>
      <xdr:colOff>19050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6675" y="38100"/>
        <a:ext cx="81819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30" sqref="O30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="120" zoomScaleSheetLayoutView="120" workbookViewId="0" topLeftCell="A28">
      <selection activeCell="J70" sqref="J70:K73"/>
    </sheetView>
  </sheetViews>
  <sheetFormatPr defaultColWidth="9.00390625" defaultRowHeight="12.75"/>
  <cols>
    <col min="1" max="1" width="5.375" style="0" customWidth="1"/>
    <col min="2" max="2" width="37.875" style="0" customWidth="1"/>
    <col min="3" max="3" width="12.625" style="0" customWidth="1"/>
    <col min="4" max="4" width="16.125" style="0" customWidth="1"/>
    <col min="5" max="5" width="12.00390625" style="0" customWidth="1"/>
    <col min="6" max="6" width="12.375" style="0" hidden="1" customWidth="1"/>
    <col min="7" max="7" width="13.125" style="0" customWidth="1"/>
    <col min="8" max="8" width="12.75390625" style="0" customWidth="1"/>
    <col min="9" max="9" width="13.375" style="0" customWidth="1"/>
  </cols>
  <sheetData>
    <row r="1" spans="1:9" s="1" customFormat="1" ht="30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2:9" ht="44.25" customHeight="1">
      <c r="B2" s="25" t="s">
        <v>25</v>
      </c>
      <c r="C2" s="26"/>
      <c r="D2" s="26"/>
      <c r="E2" s="26"/>
      <c r="F2" s="26"/>
      <c r="G2" s="26"/>
      <c r="H2" s="26"/>
      <c r="I2" s="26"/>
    </row>
    <row r="4" spans="1:9" ht="12.75">
      <c r="A4" s="27"/>
      <c r="B4" s="29" t="s">
        <v>5</v>
      </c>
      <c r="C4" s="30"/>
      <c r="D4" s="35" t="s">
        <v>6</v>
      </c>
      <c r="E4" s="35" t="s">
        <v>7</v>
      </c>
      <c r="F4" s="35"/>
      <c r="G4" s="35"/>
      <c r="H4" s="35"/>
      <c r="I4" s="35"/>
    </row>
    <row r="5" spans="1:9" ht="12.75">
      <c r="A5" s="28"/>
      <c r="B5" s="31"/>
      <c r="C5" s="32"/>
      <c r="D5" s="36"/>
      <c r="E5" s="35" t="s">
        <v>20</v>
      </c>
      <c r="F5" s="35" t="s">
        <v>8</v>
      </c>
      <c r="G5" s="37" t="s">
        <v>9</v>
      </c>
      <c r="H5" s="38"/>
      <c r="I5" s="39"/>
    </row>
    <row r="6" spans="1:9" ht="38.25">
      <c r="A6" s="28"/>
      <c r="B6" s="33"/>
      <c r="C6" s="34"/>
      <c r="D6" s="36"/>
      <c r="E6" s="35"/>
      <c r="F6" s="35"/>
      <c r="G6" s="2" t="s">
        <v>10</v>
      </c>
      <c r="H6" s="2" t="s">
        <v>11</v>
      </c>
      <c r="I6" s="2" t="s">
        <v>24</v>
      </c>
    </row>
    <row r="7" spans="1:9" ht="15.75">
      <c r="A7" s="3"/>
      <c r="B7" s="19" t="s">
        <v>12</v>
      </c>
      <c r="C7" s="19"/>
      <c r="D7" s="4"/>
      <c r="E7" s="4"/>
      <c r="F7" s="4"/>
      <c r="G7" s="5"/>
      <c r="H7" s="4"/>
      <c r="I7" s="4"/>
    </row>
    <row r="8" spans="1:9" ht="15.75">
      <c r="A8" s="3"/>
      <c r="B8" s="20" t="s">
        <v>0</v>
      </c>
      <c r="C8" s="21"/>
      <c r="D8" s="15">
        <f aca="true" t="shared" si="0" ref="D8:I8">D9+D10+D11+D12+D13</f>
        <v>40745.87</v>
      </c>
      <c r="E8" s="15">
        <f t="shared" si="0"/>
        <v>1809.96</v>
      </c>
      <c r="F8" s="15">
        <f t="shared" si="0"/>
        <v>0</v>
      </c>
      <c r="G8" s="15">
        <f t="shared" si="0"/>
        <v>167.86</v>
      </c>
      <c r="H8" s="15">
        <f t="shared" si="0"/>
        <v>1333.24</v>
      </c>
      <c r="I8" s="15">
        <f t="shared" si="0"/>
        <v>37434.81</v>
      </c>
    </row>
    <row r="9" spans="1:9" ht="15.75">
      <c r="A9" s="3"/>
      <c r="B9" s="17" t="s">
        <v>1</v>
      </c>
      <c r="C9" s="17"/>
      <c r="D9" s="14">
        <f>E9+G9+H9+I9</f>
        <v>5242.93</v>
      </c>
      <c r="E9" s="14">
        <v>387.82</v>
      </c>
      <c r="F9" s="14"/>
      <c r="G9" s="14">
        <v>119.91</v>
      </c>
      <c r="H9" s="14">
        <v>724.45</v>
      </c>
      <c r="I9" s="14">
        <v>4010.75</v>
      </c>
    </row>
    <row r="10" spans="1:9" ht="15.75">
      <c r="A10" s="3"/>
      <c r="B10" s="17" t="s">
        <v>19</v>
      </c>
      <c r="C10" s="17"/>
      <c r="D10" s="14">
        <f>E10+G10+H10+I10</f>
        <v>7172.74</v>
      </c>
      <c r="E10" s="14">
        <v>336.82</v>
      </c>
      <c r="F10" s="14"/>
      <c r="G10" s="14">
        <v>12.82</v>
      </c>
      <c r="H10" s="14">
        <v>400.85</v>
      </c>
      <c r="I10" s="14">
        <v>6422.25</v>
      </c>
    </row>
    <row r="11" spans="1:9" ht="15.75">
      <c r="A11" s="3"/>
      <c r="B11" s="20" t="s">
        <v>2</v>
      </c>
      <c r="C11" s="21"/>
      <c r="D11" s="14">
        <f>E11+G11+H11+I11</f>
        <v>9197.62</v>
      </c>
      <c r="E11" s="14">
        <v>416.19</v>
      </c>
      <c r="F11" s="14"/>
      <c r="G11" s="14">
        <v>11.71</v>
      </c>
      <c r="H11" s="14">
        <v>163.04</v>
      </c>
      <c r="I11" s="14">
        <v>8606.68</v>
      </c>
    </row>
    <row r="12" spans="1:9" ht="15.75">
      <c r="A12" s="3"/>
      <c r="B12" s="20" t="s">
        <v>3</v>
      </c>
      <c r="C12" s="21"/>
      <c r="D12" s="14">
        <f>E12+G12+H12+I12</f>
        <v>9014.41</v>
      </c>
      <c r="E12" s="14">
        <v>406.68</v>
      </c>
      <c r="F12" s="13"/>
      <c r="G12" s="14">
        <v>11.71</v>
      </c>
      <c r="H12" s="14">
        <v>22.05</v>
      </c>
      <c r="I12" s="14">
        <v>8573.97</v>
      </c>
    </row>
    <row r="13" spans="1:9" ht="15.75">
      <c r="A13" s="3"/>
      <c r="B13" s="17" t="s">
        <v>4</v>
      </c>
      <c r="C13" s="17"/>
      <c r="D13" s="14">
        <f>E13+G13+H13+I13</f>
        <v>10118.17</v>
      </c>
      <c r="E13" s="14">
        <v>262.45</v>
      </c>
      <c r="F13" s="13"/>
      <c r="G13" s="14">
        <v>11.71</v>
      </c>
      <c r="H13" s="14">
        <v>22.85</v>
      </c>
      <c r="I13" s="14">
        <v>9821.16</v>
      </c>
    </row>
    <row r="14" spans="1:9" ht="15.75">
      <c r="A14" s="3"/>
      <c r="B14" s="42"/>
      <c r="C14" s="42"/>
      <c r="D14" s="4"/>
      <c r="E14" s="4"/>
      <c r="F14" s="4"/>
      <c r="G14" s="5"/>
      <c r="H14" s="4"/>
      <c r="I14" s="4"/>
    </row>
    <row r="15" spans="2:3" ht="15.75">
      <c r="B15" s="42" t="s">
        <v>13</v>
      </c>
      <c r="C15" s="42"/>
    </row>
    <row r="16" spans="1:9" ht="15.75">
      <c r="A16" s="3"/>
      <c r="B16" s="19" t="s">
        <v>14</v>
      </c>
      <c r="C16" s="19"/>
      <c r="D16" s="4"/>
      <c r="E16" s="4"/>
      <c r="F16" s="4"/>
      <c r="G16" s="5"/>
      <c r="H16" s="4"/>
      <c r="I16" s="4"/>
    </row>
    <row r="17" spans="1:9" ht="15.75">
      <c r="A17" s="3"/>
      <c r="B17" s="40" t="s">
        <v>0</v>
      </c>
      <c r="C17" s="41"/>
      <c r="D17" s="15">
        <f aca="true" t="shared" si="1" ref="D17:I17">D18+D19+D20+D21+D22</f>
        <v>39340.57</v>
      </c>
      <c r="E17" s="15">
        <f t="shared" si="1"/>
        <v>1120.6100000000001</v>
      </c>
      <c r="F17" s="15">
        <f t="shared" si="1"/>
        <v>0</v>
      </c>
      <c r="G17" s="15">
        <f t="shared" si="1"/>
        <v>106.88</v>
      </c>
      <c r="H17" s="15">
        <f t="shared" si="1"/>
        <v>1028.1399999999999</v>
      </c>
      <c r="I17" s="15">
        <f t="shared" si="1"/>
        <v>37084.94</v>
      </c>
    </row>
    <row r="18" spans="1:9" ht="15.75">
      <c r="A18" s="3"/>
      <c r="B18" s="17" t="s">
        <v>1</v>
      </c>
      <c r="C18" s="17"/>
      <c r="D18" s="14">
        <f>E18+G18+H18+I18</f>
        <v>4792.400000000001</v>
      </c>
      <c r="E18" s="14">
        <v>273.56</v>
      </c>
      <c r="F18" s="14"/>
      <c r="G18" s="14">
        <v>106.88</v>
      </c>
      <c r="H18" s="14">
        <v>508.44</v>
      </c>
      <c r="I18" s="14">
        <f>3300.76+602.76</f>
        <v>3903.5200000000004</v>
      </c>
    </row>
    <row r="19" spans="1:9" ht="15.75">
      <c r="A19" s="3"/>
      <c r="B19" s="17" t="s">
        <v>19</v>
      </c>
      <c r="C19" s="17"/>
      <c r="D19" s="14">
        <f>E19+G19+H19+I19</f>
        <v>6997.2</v>
      </c>
      <c r="E19" s="14">
        <f>209.85+6.95</f>
        <v>216.79999999999998</v>
      </c>
      <c r="F19" s="14"/>
      <c r="G19" s="14">
        <v>0</v>
      </c>
      <c r="H19" s="14">
        <f>190.75+187.2</f>
        <v>377.95</v>
      </c>
      <c r="I19" s="14">
        <f>4796.73+1605.72</f>
        <v>6402.45</v>
      </c>
    </row>
    <row r="20" spans="1:9" ht="15.75">
      <c r="A20" s="3"/>
      <c r="B20" s="17" t="s">
        <v>2</v>
      </c>
      <c r="C20" s="17"/>
      <c r="D20" s="14">
        <f>E20+G20+H20+I20</f>
        <v>8985.300000000001</v>
      </c>
      <c r="E20" s="14">
        <v>269.25</v>
      </c>
      <c r="F20" s="14"/>
      <c r="G20" s="14">
        <v>0</v>
      </c>
      <c r="H20" s="14">
        <v>141.75</v>
      </c>
      <c r="I20" s="14">
        <f>6936.6+1637.7</f>
        <v>8574.300000000001</v>
      </c>
    </row>
    <row r="21" spans="1:9" ht="15.75">
      <c r="A21" s="3"/>
      <c r="B21" s="17" t="s">
        <v>3</v>
      </c>
      <c r="C21" s="17"/>
      <c r="D21" s="14">
        <f>E21+G21+H21+I21</f>
        <v>8669.03</v>
      </c>
      <c r="E21" s="14">
        <v>255</v>
      </c>
      <c r="F21" s="14"/>
      <c r="G21" s="14">
        <v>0</v>
      </c>
      <c r="H21" s="14">
        <v>0</v>
      </c>
      <c r="I21" s="14">
        <f>7424+990.03</f>
        <v>8414.03</v>
      </c>
    </row>
    <row r="22" spans="1:9" ht="15.75">
      <c r="A22" s="3"/>
      <c r="B22" s="17" t="s">
        <v>4</v>
      </c>
      <c r="C22" s="17"/>
      <c r="D22" s="14">
        <f>E22+G22+H22+I22</f>
        <v>9896.64</v>
      </c>
      <c r="E22" s="14">
        <v>106</v>
      </c>
      <c r="F22" s="14"/>
      <c r="G22" s="14">
        <v>0</v>
      </c>
      <c r="H22" s="14">
        <v>0</v>
      </c>
      <c r="I22" s="14">
        <f>8929+861.64</f>
        <v>9790.64</v>
      </c>
    </row>
    <row r="23" spans="1:9" ht="15.75">
      <c r="A23" s="3"/>
      <c r="B23" s="43" t="s">
        <v>15</v>
      </c>
      <c r="C23" s="44"/>
      <c r="D23" s="4"/>
      <c r="E23" s="4"/>
      <c r="F23" s="4"/>
      <c r="G23" s="5"/>
      <c r="H23" s="4"/>
      <c r="I23" s="4"/>
    </row>
    <row r="24" spans="1:9" ht="15.75">
      <c r="A24" s="3"/>
      <c r="B24" s="40" t="s">
        <v>0</v>
      </c>
      <c r="C24" s="41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ht="15.75">
      <c r="A25" s="3"/>
      <c r="B25" s="17" t="s">
        <v>1</v>
      </c>
      <c r="C25" s="17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15.75">
      <c r="A26" s="3"/>
      <c r="B26" s="17" t="s">
        <v>19</v>
      </c>
      <c r="C26" s="17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ht="15.75">
      <c r="A27" s="3"/>
      <c r="B27" s="17" t="s">
        <v>2</v>
      </c>
      <c r="C27" s="17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15.75">
      <c r="A28" s="3"/>
      <c r="B28" s="17" t="s">
        <v>3</v>
      </c>
      <c r="C28" s="17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ht="15.75">
      <c r="A29" s="3"/>
      <c r="B29" s="17" t="s">
        <v>4</v>
      </c>
      <c r="C29" s="17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5.75">
      <c r="A30" s="3"/>
      <c r="B30" s="19" t="s">
        <v>16</v>
      </c>
      <c r="C30" s="19"/>
      <c r="D30" s="4"/>
      <c r="E30" s="4"/>
      <c r="F30" s="4"/>
      <c r="G30" s="5"/>
      <c r="H30" s="4"/>
      <c r="I30" s="4"/>
    </row>
    <row r="31" spans="1:9" ht="15.75">
      <c r="A31" s="3"/>
      <c r="B31" s="40" t="s">
        <v>0</v>
      </c>
      <c r="C31" s="41"/>
      <c r="D31" s="15">
        <f aca="true" t="shared" si="2" ref="D31:I36">D8-D17</f>
        <v>1405.300000000003</v>
      </c>
      <c r="E31" s="15">
        <f t="shared" si="2"/>
        <v>689.3499999999999</v>
      </c>
      <c r="F31" s="15">
        <f t="shared" si="2"/>
        <v>0</v>
      </c>
      <c r="G31" s="15">
        <f t="shared" si="2"/>
        <v>60.98000000000002</v>
      </c>
      <c r="H31" s="15">
        <f t="shared" si="2"/>
        <v>305.10000000000014</v>
      </c>
      <c r="I31" s="15">
        <f t="shared" si="2"/>
        <v>349.86999999999534</v>
      </c>
    </row>
    <row r="32" spans="1:9" ht="15.75">
      <c r="A32" s="3"/>
      <c r="B32" s="17" t="s">
        <v>1</v>
      </c>
      <c r="C32" s="17"/>
      <c r="D32" s="14">
        <f t="shared" si="2"/>
        <v>450.52999999999975</v>
      </c>
      <c r="E32" s="14">
        <f t="shared" si="2"/>
        <v>114.25999999999999</v>
      </c>
      <c r="F32" s="14">
        <f t="shared" si="2"/>
        <v>0</v>
      </c>
      <c r="G32" s="14">
        <f t="shared" si="2"/>
        <v>13.030000000000001</v>
      </c>
      <c r="H32" s="14">
        <f t="shared" si="2"/>
        <v>216.01000000000005</v>
      </c>
      <c r="I32" s="14">
        <f t="shared" si="2"/>
        <v>107.22999999999956</v>
      </c>
    </row>
    <row r="33" spans="1:9" ht="15.75">
      <c r="A33" s="3"/>
      <c r="B33" s="17" t="s">
        <v>19</v>
      </c>
      <c r="C33" s="17"/>
      <c r="D33" s="14">
        <f t="shared" si="2"/>
        <v>175.53999999999996</v>
      </c>
      <c r="E33" s="14">
        <f t="shared" si="2"/>
        <v>120.02000000000001</v>
      </c>
      <c r="F33" s="14">
        <f t="shared" si="2"/>
        <v>0</v>
      </c>
      <c r="G33" s="14">
        <f t="shared" si="2"/>
        <v>12.82</v>
      </c>
      <c r="H33" s="14">
        <f t="shared" si="2"/>
        <v>22.900000000000034</v>
      </c>
      <c r="I33" s="14">
        <f t="shared" si="2"/>
        <v>19.800000000000182</v>
      </c>
    </row>
    <row r="34" spans="1:9" ht="15.75">
      <c r="A34" s="3"/>
      <c r="B34" s="17" t="s">
        <v>2</v>
      </c>
      <c r="C34" s="17"/>
      <c r="D34" s="14">
        <f t="shared" si="2"/>
        <v>212.3199999999997</v>
      </c>
      <c r="E34" s="14">
        <f t="shared" si="2"/>
        <v>146.94</v>
      </c>
      <c r="F34" s="14">
        <f t="shared" si="2"/>
        <v>0</v>
      </c>
      <c r="G34" s="14">
        <f t="shared" si="2"/>
        <v>11.71</v>
      </c>
      <c r="H34" s="14">
        <f t="shared" si="2"/>
        <v>21.289999999999992</v>
      </c>
      <c r="I34" s="14">
        <f t="shared" si="2"/>
        <v>32.3799999999992</v>
      </c>
    </row>
    <row r="35" spans="1:9" ht="15.75">
      <c r="A35" s="3"/>
      <c r="B35" s="17" t="s">
        <v>3</v>
      </c>
      <c r="C35" s="17"/>
      <c r="D35" s="14">
        <f t="shared" si="2"/>
        <v>345.3799999999992</v>
      </c>
      <c r="E35" s="14">
        <f t="shared" si="2"/>
        <v>151.68</v>
      </c>
      <c r="F35" s="14">
        <f t="shared" si="2"/>
        <v>0</v>
      </c>
      <c r="G35" s="14">
        <f t="shared" si="2"/>
        <v>11.71</v>
      </c>
      <c r="H35" s="14">
        <f t="shared" si="2"/>
        <v>22.05</v>
      </c>
      <c r="I35" s="14">
        <f t="shared" si="2"/>
        <v>159.9399999999987</v>
      </c>
    </row>
    <row r="36" spans="1:9" ht="15.75">
      <c r="A36" s="3"/>
      <c r="B36" s="17" t="s">
        <v>4</v>
      </c>
      <c r="C36" s="17"/>
      <c r="D36" s="14">
        <f t="shared" si="2"/>
        <v>221.53000000000065</v>
      </c>
      <c r="E36" s="14">
        <f t="shared" si="2"/>
        <v>156.45</v>
      </c>
      <c r="F36" s="14">
        <f t="shared" si="2"/>
        <v>0</v>
      </c>
      <c r="G36" s="14">
        <f t="shared" si="2"/>
        <v>11.71</v>
      </c>
      <c r="H36" s="14">
        <f t="shared" si="2"/>
        <v>22.85</v>
      </c>
      <c r="I36" s="14">
        <f t="shared" si="2"/>
        <v>30.520000000000437</v>
      </c>
    </row>
    <row r="37" spans="1:9" ht="15.75">
      <c r="A37" s="3"/>
      <c r="B37" s="22"/>
      <c r="C37" s="23"/>
      <c r="D37" s="23"/>
      <c r="E37" s="23"/>
      <c r="F37" s="23"/>
      <c r="G37" s="23"/>
      <c r="H37" s="23"/>
      <c r="I37" s="24"/>
    </row>
    <row r="38" spans="1:9" ht="15.75" customHeight="1">
      <c r="A38" s="3"/>
      <c r="B38" s="22" t="s">
        <v>22</v>
      </c>
      <c r="C38" s="23"/>
      <c r="D38" s="23"/>
      <c r="E38" s="23"/>
      <c r="F38" s="23"/>
      <c r="G38" s="23"/>
      <c r="H38" s="23"/>
      <c r="I38" s="24"/>
    </row>
    <row r="39" spans="1:9" ht="15.75">
      <c r="A39" s="3"/>
      <c r="B39" s="20" t="s">
        <v>0</v>
      </c>
      <c r="C39" s="21"/>
      <c r="D39" s="14"/>
      <c r="E39" s="14"/>
      <c r="F39" s="14"/>
      <c r="G39" s="14"/>
      <c r="H39" s="14"/>
      <c r="I39" s="14"/>
    </row>
    <row r="40" spans="1:9" ht="15.75">
      <c r="A40" s="3"/>
      <c r="B40" s="17" t="s">
        <v>1</v>
      </c>
      <c r="C40" s="17"/>
      <c r="D40" s="14">
        <f>E40+G40+H40+I40</f>
        <v>99.99999999999999</v>
      </c>
      <c r="E40" s="14">
        <f>E9/D9*100</f>
        <v>7.397008924399143</v>
      </c>
      <c r="F40" s="14">
        <f>F9/40991.48*100</f>
        <v>0</v>
      </c>
      <c r="G40" s="14">
        <f>G9/D9*100</f>
        <v>2.2870799343115396</v>
      </c>
      <c r="H40" s="14">
        <f>H9/D9*100</f>
        <v>13.817655394979525</v>
      </c>
      <c r="I40" s="14">
        <f>I9/D9*100</f>
        <v>76.49825574630978</v>
      </c>
    </row>
    <row r="41" spans="1:9" ht="15.75">
      <c r="A41" s="3"/>
      <c r="B41" s="17" t="s">
        <v>19</v>
      </c>
      <c r="C41" s="17"/>
      <c r="D41" s="14">
        <f>E41+G41+H41+I41</f>
        <v>100</v>
      </c>
      <c r="E41" s="14">
        <f>E10/D10*100</f>
        <v>4.695834506757529</v>
      </c>
      <c r="F41" s="14">
        <f>F10/40991.48*100</f>
        <v>0</v>
      </c>
      <c r="G41" s="14">
        <f>G10/D10*100</f>
        <v>0.17873225573490745</v>
      </c>
      <c r="H41" s="14">
        <f>H10/D10*100</f>
        <v>5.588519868279068</v>
      </c>
      <c r="I41" s="14">
        <f>I10/D10*100</f>
        <v>89.5369133692285</v>
      </c>
    </row>
    <row r="42" spans="1:9" ht="15.75">
      <c r="A42" s="3"/>
      <c r="B42" s="17" t="s">
        <v>2</v>
      </c>
      <c r="C42" s="17"/>
      <c r="D42" s="14">
        <f>E42+G42+H42+I42</f>
        <v>99.99999999999999</v>
      </c>
      <c r="E42" s="14">
        <f>E11/D11*100</f>
        <v>4.524974939169046</v>
      </c>
      <c r="F42" s="14">
        <f>F11/40991.48*100</f>
        <v>0</v>
      </c>
      <c r="G42" s="14">
        <f>G11/D11*100</f>
        <v>0.12731554467351336</v>
      </c>
      <c r="H42" s="14">
        <f>H11/D11*100</f>
        <v>1.772632485360343</v>
      </c>
      <c r="I42" s="14">
        <f>I11/D11*100</f>
        <v>93.57507703079709</v>
      </c>
    </row>
    <row r="43" spans="1:9" ht="15.75">
      <c r="A43" s="3"/>
      <c r="B43" s="17" t="s">
        <v>3</v>
      </c>
      <c r="C43" s="17"/>
      <c r="D43" s="14">
        <f>E43+G43+H43+I43</f>
        <v>99.99999999999999</v>
      </c>
      <c r="E43" s="14">
        <f>E12/D12*100</f>
        <v>4.511443344600479</v>
      </c>
      <c r="F43" s="14">
        <f>F12/40991.48*100</f>
        <v>0</v>
      </c>
      <c r="G43" s="14">
        <f>G12/D12*100</f>
        <v>0.129903121779462</v>
      </c>
      <c r="H43" s="14">
        <f>H12/D12*100</f>
        <v>0.24460835484518675</v>
      </c>
      <c r="I43" s="14">
        <f>I12/D12*100</f>
        <v>95.11404517877486</v>
      </c>
    </row>
    <row r="44" spans="1:9" ht="15.75">
      <c r="A44" s="3"/>
      <c r="B44" s="17" t="s">
        <v>4</v>
      </c>
      <c r="C44" s="17"/>
      <c r="D44" s="14">
        <f>E44+G44+H44+I44</f>
        <v>100</v>
      </c>
      <c r="E44" s="14">
        <f>E13/D13*100</f>
        <v>2.5938484923657144</v>
      </c>
      <c r="F44" s="14">
        <f>F13/40991.48*100</f>
        <v>0</v>
      </c>
      <c r="G44" s="14">
        <f>G13/D13*100</f>
        <v>0.11573239034331309</v>
      </c>
      <c r="H44" s="14">
        <f>H13/D13*100</f>
        <v>0.22583135092610623</v>
      </c>
      <c r="I44" s="14">
        <f>I13/D13*100</f>
        <v>97.06458776636487</v>
      </c>
    </row>
    <row r="45" spans="1:9" ht="15.75" hidden="1">
      <c r="A45" s="3"/>
      <c r="B45" s="19" t="s">
        <v>17</v>
      </c>
      <c r="C45" s="19"/>
      <c r="D45" s="4"/>
      <c r="E45" s="4"/>
      <c r="F45" s="4"/>
      <c r="G45" s="5"/>
      <c r="H45" s="4"/>
      <c r="I45" s="4"/>
    </row>
    <row r="46" spans="1:9" ht="15.75" hidden="1">
      <c r="A46" s="3"/>
      <c r="B46" s="20" t="s">
        <v>0</v>
      </c>
      <c r="C46" s="21"/>
      <c r="D46" s="6"/>
      <c r="E46" s="6"/>
      <c r="F46" s="6"/>
      <c r="G46" s="6"/>
      <c r="H46" s="6"/>
      <c r="I46" s="6"/>
    </row>
    <row r="47" spans="1:9" ht="15.75" hidden="1">
      <c r="A47" s="3"/>
      <c r="B47" s="17" t="s">
        <v>1</v>
      </c>
      <c r="C47" s="17"/>
      <c r="D47" s="6"/>
      <c r="E47" s="6"/>
      <c r="F47" s="6"/>
      <c r="G47" s="6"/>
      <c r="H47" s="6"/>
      <c r="I47" s="6"/>
    </row>
    <row r="48" spans="1:9" ht="15.75" hidden="1">
      <c r="A48" s="3"/>
      <c r="B48" s="17" t="s">
        <v>19</v>
      </c>
      <c r="C48" s="17"/>
      <c r="D48" s="6"/>
      <c r="E48" s="6"/>
      <c r="F48" s="6"/>
      <c r="G48" s="6"/>
      <c r="H48" s="6"/>
      <c r="I48" s="6"/>
    </row>
    <row r="49" spans="1:9" ht="15.75" hidden="1">
      <c r="A49" s="3"/>
      <c r="B49" s="17" t="s">
        <v>2</v>
      </c>
      <c r="C49" s="17"/>
      <c r="D49" s="6"/>
      <c r="E49" s="6"/>
      <c r="F49" s="6"/>
      <c r="G49" s="6"/>
      <c r="H49" s="6"/>
      <c r="I49" s="6"/>
    </row>
    <row r="50" spans="1:9" ht="15.75" hidden="1">
      <c r="A50" s="3"/>
      <c r="B50" s="17" t="s">
        <v>3</v>
      </c>
      <c r="C50" s="17"/>
      <c r="D50" s="6"/>
      <c r="E50" s="6"/>
      <c r="F50" s="6"/>
      <c r="G50" s="6"/>
      <c r="H50" s="6"/>
      <c r="I50" s="6"/>
    </row>
    <row r="51" spans="1:9" ht="15.75" hidden="1">
      <c r="A51" s="3"/>
      <c r="B51" s="17" t="s">
        <v>4</v>
      </c>
      <c r="C51" s="17"/>
      <c r="D51" s="6"/>
      <c r="E51" s="6"/>
      <c r="F51" s="6"/>
      <c r="G51" s="6"/>
      <c r="H51" s="6"/>
      <c r="I51" s="6"/>
    </row>
    <row r="52" spans="1:9" ht="15.75" hidden="1">
      <c r="A52" s="3"/>
      <c r="B52" s="19" t="s">
        <v>18</v>
      </c>
      <c r="C52" s="19"/>
      <c r="D52" s="4"/>
      <c r="E52" s="4"/>
      <c r="F52" s="4"/>
      <c r="G52" s="5"/>
      <c r="H52" s="4"/>
      <c r="I52" s="4"/>
    </row>
    <row r="53" spans="1:9" ht="15.75" hidden="1">
      <c r="A53" s="3"/>
      <c r="B53" s="20" t="s">
        <v>0</v>
      </c>
      <c r="C53" s="21"/>
      <c r="D53" s="6"/>
      <c r="E53" s="6"/>
      <c r="F53" s="6"/>
      <c r="G53" s="6"/>
      <c r="H53" s="6"/>
      <c r="I53" s="6"/>
    </row>
    <row r="54" spans="1:9" ht="15.75" hidden="1">
      <c r="A54" s="3"/>
      <c r="B54" s="17" t="s">
        <v>1</v>
      </c>
      <c r="C54" s="17"/>
      <c r="D54" s="6"/>
      <c r="E54" s="6"/>
      <c r="F54" s="6"/>
      <c r="G54" s="6"/>
      <c r="H54" s="6"/>
      <c r="I54" s="6"/>
    </row>
    <row r="55" spans="1:9" ht="15.75" hidden="1">
      <c r="A55" s="3"/>
      <c r="B55" s="17" t="s">
        <v>19</v>
      </c>
      <c r="C55" s="17"/>
      <c r="D55" s="6"/>
      <c r="E55" s="6"/>
      <c r="F55" s="6"/>
      <c r="G55" s="6"/>
      <c r="H55" s="6"/>
      <c r="I55" s="6"/>
    </row>
    <row r="56" spans="1:9" ht="15.75" hidden="1">
      <c r="A56" s="3"/>
      <c r="B56" s="17" t="s">
        <v>2</v>
      </c>
      <c r="C56" s="17"/>
      <c r="D56" s="6"/>
      <c r="E56" s="6"/>
      <c r="F56" s="6"/>
      <c r="G56" s="6"/>
      <c r="H56" s="6"/>
      <c r="I56" s="6"/>
    </row>
    <row r="57" spans="1:9" ht="15.75" hidden="1">
      <c r="A57" s="3"/>
      <c r="B57" s="17" t="s">
        <v>3</v>
      </c>
      <c r="C57" s="17"/>
      <c r="D57" s="6"/>
      <c r="E57" s="6"/>
      <c r="F57" s="6"/>
      <c r="G57" s="6"/>
      <c r="H57" s="6"/>
      <c r="I57" s="6"/>
    </row>
    <row r="58" spans="1:9" ht="15.75" hidden="1">
      <c r="A58" s="3"/>
      <c r="B58" s="17" t="s">
        <v>4</v>
      </c>
      <c r="C58" s="17"/>
      <c r="D58" s="6"/>
      <c r="E58" s="6"/>
      <c r="F58" s="6"/>
      <c r="G58" s="6"/>
      <c r="H58" s="6"/>
      <c r="I58" s="6"/>
    </row>
    <row r="59" spans="1:8" ht="26.25" customHeight="1">
      <c r="A59" s="7"/>
      <c r="B59" s="8"/>
      <c r="C59" s="9"/>
      <c r="D59" s="10"/>
      <c r="E59" s="10"/>
      <c r="F59" s="11"/>
      <c r="G59" s="11"/>
      <c r="H59" s="12"/>
    </row>
    <row r="60" spans="1:9" ht="15.75" customHeight="1">
      <c r="A60" s="3"/>
      <c r="B60" s="22" t="s">
        <v>23</v>
      </c>
      <c r="C60" s="23"/>
      <c r="D60" s="23"/>
      <c r="E60" s="23"/>
      <c r="F60" s="23"/>
      <c r="G60" s="23"/>
      <c r="H60" s="23"/>
      <c r="I60" s="24"/>
    </row>
    <row r="61" spans="1:9" ht="15.75">
      <c r="A61" s="3"/>
      <c r="B61" s="40" t="s">
        <v>0</v>
      </c>
      <c r="C61" s="41"/>
      <c r="D61" s="15">
        <f aca="true" t="shared" si="3" ref="D61:I61">D62+D63+D64+D65+D66</f>
        <v>99.99999999999999</v>
      </c>
      <c r="E61" s="15">
        <f t="shared" si="3"/>
        <v>4.442069834316951</v>
      </c>
      <c r="F61" s="15">
        <f t="shared" si="3"/>
        <v>0</v>
      </c>
      <c r="G61" s="15">
        <f t="shared" si="3"/>
        <v>0.41196813321202863</v>
      </c>
      <c r="H61" s="15">
        <f t="shared" si="3"/>
        <v>3.272086226162308</v>
      </c>
      <c r="I61" s="15">
        <f t="shared" si="3"/>
        <v>91.8738758063087</v>
      </c>
    </row>
    <row r="62" spans="1:9" ht="15.75">
      <c r="A62" s="3"/>
      <c r="B62" s="17" t="s">
        <v>1</v>
      </c>
      <c r="C62" s="17"/>
      <c r="D62" s="14">
        <f>E62+G62+H62+I62</f>
        <v>12.867389995599554</v>
      </c>
      <c r="E62" s="14">
        <f>E9/D8*100</f>
        <v>0.9518019863117415</v>
      </c>
      <c r="F62" s="14">
        <f>F9/40991.47*100</f>
        <v>0</v>
      </c>
      <c r="G62" s="14">
        <f>G9/D8*100</f>
        <v>0.29428749465896786</v>
      </c>
      <c r="H62" s="14">
        <f>H9/D8*100</f>
        <v>1.7779716079200174</v>
      </c>
      <c r="I62" s="14">
        <f>I9/D8*100</f>
        <v>9.843328906708827</v>
      </c>
    </row>
    <row r="63" spans="1:9" ht="15.75">
      <c r="A63" s="3"/>
      <c r="B63" s="17" t="s">
        <v>19</v>
      </c>
      <c r="C63" s="17"/>
      <c r="D63" s="14">
        <f>E63+G63+H63+I63</f>
        <v>17.6036000703875</v>
      </c>
      <c r="E63" s="14">
        <f>E10/D8*100</f>
        <v>0.826635926536849</v>
      </c>
      <c r="F63" s="14"/>
      <c r="G63" s="14">
        <f>G10/D8*100</f>
        <v>0.03146331149635534</v>
      </c>
      <c r="H63" s="14">
        <f>H10/D8*100</f>
        <v>0.9837806874659935</v>
      </c>
      <c r="I63" s="14">
        <f>I10/D8*100</f>
        <v>15.761720144888303</v>
      </c>
    </row>
    <row r="64" spans="1:9" ht="15.75">
      <c r="A64" s="3"/>
      <c r="B64" s="17" t="s">
        <v>2</v>
      </c>
      <c r="C64" s="17"/>
      <c r="D64" s="14">
        <f>E64+G64+H64+I64</f>
        <v>22.573134406014645</v>
      </c>
      <c r="E64" s="14">
        <f>E11/D8*100</f>
        <v>1.0214286748571082</v>
      </c>
      <c r="F64" s="14"/>
      <c r="G64" s="14">
        <f>G11/D8*100</f>
        <v>0.028739109018901796</v>
      </c>
      <c r="H64" s="14">
        <f>H11/D8*100</f>
        <v>0.4001387134450681</v>
      </c>
      <c r="I64" s="14">
        <f>I11/D8*100</f>
        <v>21.122827908693566</v>
      </c>
    </row>
    <row r="65" spans="1:9" ht="15.75">
      <c r="A65" s="3"/>
      <c r="B65" s="17" t="s">
        <v>3</v>
      </c>
      <c r="C65" s="17"/>
      <c r="D65" s="14">
        <f>E65+G65+H65+I65</f>
        <v>22.123493743046836</v>
      </c>
      <c r="E65" s="14">
        <f>E12/D8*100</f>
        <v>0.99808888606379</v>
      </c>
      <c r="F65" s="14"/>
      <c r="G65" s="14">
        <f>G12/D8*100</f>
        <v>0.028739109018901796</v>
      </c>
      <c r="H65" s="14">
        <f>H12/D8*100</f>
        <v>0.05411591407914471</v>
      </c>
      <c r="I65" s="14">
        <f>I12/D8*100</f>
        <v>21.042549833885</v>
      </c>
    </row>
    <row r="66" spans="1:9" ht="15.75">
      <c r="A66" s="3"/>
      <c r="B66" s="17" t="s">
        <v>4</v>
      </c>
      <c r="C66" s="17"/>
      <c r="D66" s="14">
        <f>E66+G66+H66+I66</f>
        <v>24.832381784951455</v>
      </c>
      <c r="E66" s="14">
        <f>E13/D8*100</f>
        <v>0.6441143605474615</v>
      </c>
      <c r="F66" s="14"/>
      <c r="G66" s="14">
        <f>G13/D8*100</f>
        <v>0.028739109018901796</v>
      </c>
      <c r="H66" s="14">
        <f>H13/D8*100</f>
        <v>0.0560793032520842</v>
      </c>
      <c r="I66" s="14">
        <f>I13/D8*100</f>
        <v>24.10344901213301</v>
      </c>
    </row>
    <row r="70" spans="10:11" ht="12.75">
      <c r="J70" s="16"/>
      <c r="K70" s="16"/>
    </row>
    <row r="71" spans="10:11" ht="12.75">
      <c r="J71" s="16"/>
      <c r="K71" s="16"/>
    </row>
    <row r="72" spans="10:11" ht="12.75">
      <c r="J72" s="16"/>
      <c r="K72" s="16"/>
    </row>
    <row r="73" spans="10:11" ht="12.75">
      <c r="J73" s="16"/>
      <c r="K73" s="16"/>
    </row>
  </sheetData>
  <mergeCells count="68">
    <mergeCell ref="B21:C21"/>
    <mergeCell ref="B22:C22"/>
    <mergeCell ref="B17:C17"/>
    <mergeCell ref="B18:C18"/>
    <mergeCell ref="B19:C19"/>
    <mergeCell ref="B20:C20"/>
    <mergeCell ref="B60:I60"/>
    <mergeCell ref="B61:C61"/>
    <mergeCell ref="B62:C62"/>
    <mergeCell ref="B23:C23"/>
    <mergeCell ref="B37:I37"/>
    <mergeCell ref="B36:C36"/>
    <mergeCell ref="B43:C43"/>
    <mergeCell ref="B44:C44"/>
    <mergeCell ref="B39:C39"/>
    <mergeCell ref="B40:C40"/>
    <mergeCell ref="B11:C11"/>
    <mergeCell ref="B12:C12"/>
    <mergeCell ref="B26:C26"/>
    <mergeCell ref="B29:C29"/>
    <mergeCell ref="B27:C27"/>
    <mergeCell ref="B28:C28"/>
    <mergeCell ref="B15:C15"/>
    <mergeCell ref="B16:C16"/>
    <mergeCell ref="B13:C13"/>
    <mergeCell ref="B14:C14"/>
    <mergeCell ref="B41:C41"/>
    <mergeCell ref="B42:C42"/>
    <mergeCell ref="B24:C24"/>
    <mergeCell ref="B25:C25"/>
    <mergeCell ref="B31:C31"/>
    <mergeCell ref="B32:C32"/>
    <mergeCell ref="B35:C35"/>
    <mergeCell ref="B33:C33"/>
    <mergeCell ref="B34:C34"/>
    <mergeCell ref="B2:I2"/>
    <mergeCell ref="A4:A6"/>
    <mergeCell ref="B4:C6"/>
    <mergeCell ref="D4:D6"/>
    <mergeCell ref="E4:I4"/>
    <mergeCell ref="E5:E6"/>
    <mergeCell ref="F5:F6"/>
    <mergeCell ref="G5:I5"/>
    <mergeCell ref="B7:C7"/>
    <mergeCell ref="B8:C8"/>
    <mergeCell ref="B9:C9"/>
    <mergeCell ref="B10:C10"/>
    <mergeCell ref="B58:C58"/>
    <mergeCell ref="B51:C51"/>
    <mergeCell ref="B52:C52"/>
    <mergeCell ref="B53:C53"/>
    <mergeCell ref="B56:C56"/>
    <mergeCell ref="B54:C54"/>
    <mergeCell ref="B55:C55"/>
    <mergeCell ref="A1:I1"/>
    <mergeCell ref="B57:C57"/>
    <mergeCell ref="B45:C45"/>
    <mergeCell ref="B46:C46"/>
    <mergeCell ref="B47:C47"/>
    <mergeCell ref="B50:C50"/>
    <mergeCell ref="B48:C48"/>
    <mergeCell ref="B49:C49"/>
    <mergeCell ref="B38:I38"/>
    <mergeCell ref="B30:C30"/>
    <mergeCell ref="B63:C63"/>
    <mergeCell ref="B64:C64"/>
    <mergeCell ref="B65:C65"/>
    <mergeCell ref="B66:C66"/>
  </mergeCells>
  <printOptions/>
  <pageMargins left="0.7874015748031497" right="0.7874015748031497" top="0.984251968503937" bottom="0.3937007874015748" header="0.5118110236220472" footer="0"/>
  <pageSetup firstPageNumber="124" useFirstPageNumber="1" horizontalDpi="600" verticalDpi="600" orientation="landscape" paperSize="9" scale="88" r:id="rId1"/>
  <rowBreaks count="1" manualBreakCount="1">
    <brk id="29" max="8" man="1"/>
  </rowBreaks>
  <ignoredErrors>
    <ignoredError sqref="G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2012-01-25T08:16:12Z</cp:lastPrinted>
  <dcterms:created xsi:type="dcterms:W3CDTF">2010-03-10T11:29:04Z</dcterms:created>
  <dcterms:modified xsi:type="dcterms:W3CDTF">2012-01-25T08:16:18Z</dcterms:modified>
  <cp:category/>
  <cp:version/>
  <cp:contentType/>
  <cp:contentStatus/>
</cp:coreProperties>
</file>