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13455" windowHeight="1305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<sst xmlns="http://schemas.openxmlformats.org/spreadsheetml/2006/main" count="566" uniqueCount="112">
  <si>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</si>
  <si>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</si>
  <si>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</si>
  <si>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</si>
  <si>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</si>
  <si>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</si>
  <si>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</si>
  <si>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</si>
  <si>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</si>
  <si>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</si>
  <si>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</si>
  <si>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</si>
  <si>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</si>
  <si>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</si>
  <si>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Управление образования   администрации г. Долгопрудного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</si>
  <si>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</si>
  <si>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</si>
  <si>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</si>
  <si>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</si>
  <si>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</si>
  <si>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</si>
  <si>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Социальное обеспечение населения</t>
  </si>
  <si>
    <t>03</t>
  </si>
  <si>
    <t>08</t>
  </si>
  <si>
    <t>01</t>
  </si>
  <si>
    <t>05</t>
  </si>
  <si>
    <t>14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</si>
  <si>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</si>
  <si>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</si>
  <si>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</si>
  <si>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</si>
  <si>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</si>
  <si>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</si>
  <si>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</si>
  <si>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</si>
  <si>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к решению Совета депутатов</t>
  </si>
  <si>
    <t>500</t>
  </si>
  <si>
    <t>795 12 00</t>
  </si>
  <si>
    <t>795 16 00</t>
  </si>
  <si>
    <t>Другие общегосударственные вопросы</t>
  </si>
  <si>
    <t>Общегосударственные вопросы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</si>
  <si>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</si>
  <si>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Всего по муниципальным целевым программам:</t>
  </si>
  <si>
    <t>795 06 00</t>
  </si>
  <si>
    <t>Физическая культура и спорт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</si>
  <si>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</si>
  <si>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</si>
  <si>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>Приложение № 4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</si>
  <si>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</si>
  <si>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04</t>
  </si>
  <si>
    <t>12</t>
  </si>
  <si>
    <t>Национальная экономика</t>
  </si>
  <si>
    <t>Другие вопросы в области национальной экономики</t>
  </si>
  <si>
    <t xml:space="preserve"> Комитет по управлению имуществом г. Долгопрудный</t>
  </si>
  <si>
    <t>795 02 00</t>
  </si>
  <si>
    <t>795 04 00</t>
  </si>
  <si>
    <t>Финансовое управление администрации г.Долгопрудного</t>
  </si>
  <si>
    <t>795 05 00</t>
  </si>
  <si>
    <t>Молодежная политика и оздоровление детей</t>
  </si>
  <si>
    <t>Долгосрочная городская  целевая программа "Развитие муниципальной службы в городе Долгопрудном на период 2011-2013 годов"</t>
  </si>
  <si>
    <t>Долгосрочная целевая программа "Развитие сферы культуры на 2011-2015 годы"</t>
  </si>
  <si>
    <t>795 09 00</t>
  </si>
  <si>
    <t>Культура, кинематография, средства массовой информации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</si>
  <si>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</si>
  <si>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795 10 00</t>
  </si>
  <si>
    <t>795 11 00</t>
  </si>
  <si>
    <t>795 17 00</t>
  </si>
  <si>
    <t>795 15 00</t>
  </si>
  <si>
    <t>902</t>
  </si>
  <si>
    <t>901</t>
  </si>
  <si>
    <t>904</t>
  </si>
  <si>
    <t>905</t>
  </si>
  <si>
    <t>906</t>
  </si>
  <si>
    <t>907</t>
  </si>
  <si>
    <t>903</t>
  </si>
  <si>
    <t>11</t>
  </si>
  <si>
    <t xml:space="preserve">Физическая культура </t>
  </si>
  <si>
    <t>13</t>
  </si>
  <si>
    <t xml:space="preserve">Долгосрочная целевая  программа "Молодое поколение Долгопрудного на 2011-2015 годы" </t>
  </si>
  <si>
    <t>Бюджетные инвестиции</t>
  </si>
  <si>
    <t>003</t>
  </si>
  <si>
    <t>00</t>
  </si>
  <si>
    <t>000</t>
  </si>
  <si>
    <t>000 00 00</t>
  </si>
  <si>
    <t>Совет депутатов города Долгопрудного Московской области</t>
  </si>
  <si>
    <t>Субсидии некоммерческим организациям</t>
  </si>
  <si>
    <t>Расходы бюджета городского округа Долгопрудный на финансирование муниципальных целевых, долгосрочных, адресных программ на 2012 год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</si>
  <si>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</si>
  <si>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t>Долгосрочная целевая программа "Муниципальная программа "Развитие физической культуры и спорта в г. Долгопрудном на 2012-2015 гг.""</t>
  </si>
  <si>
    <t>Долгосрочная целевая программа Муниципальная целевая программа "Экологическая программа города Долгопрудного на 2012-2016 годы"</t>
  </si>
  <si>
    <t>Долгосрочная целевая программа "Защита населения и территории города Долгопрудный от чрезвычайных ситуаций на 2012-2015 годы"</t>
  </si>
  <si>
    <t>795 13 00</t>
  </si>
  <si>
    <t>Другие вопросы о области культуры и кинематографии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</si>
  <si>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</si>
  <si>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Программа комплексного развития систем коммунальной инфраструктуры городского округа Долгопрудный на 2010-2015 годы</t>
  </si>
  <si>
    <t>02</t>
  </si>
  <si>
    <t>Коммунальное хозяйство</t>
  </si>
  <si>
    <t>Управление культуры, физической культуры, спорта, туризма и молодежной политики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</si>
  <si>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</si>
  <si>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</si>
  <si>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Долгосрочная целевая программа "Благоустройство территорий города Долгопрудного на период 2012-2014 годы"</t>
  </si>
  <si>
    <t>Благоустройство</t>
  </si>
  <si>
    <t>795 14 00</t>
  </si>
  <si>
    <t>Долгосрочная целевая программа "Дети Долгопрудного " на 2012-2015 годы"</t>
  </si>
  <si>
    <t>005</t>
  </si>
  <si>
    <t>Социальные выплаты</t>
  </si>
  <si>
    <t>Субсидии юридическим лицам</t>
  </si>
  <si>
    <t>006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</si>
  <si>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</si>
  <si>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</si>
  <si>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t xml:space="preserve">03 </t>
  </si>
  <si>
    <t>от 23.12.2011г.  №157-нр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</si>
</sst>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</numFmts>
  <fonts count="10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9" fillId="0" borderId="1" xfId="0" applyFont="1" applyBorder="1" applyAlignment="1">
      <alignment/>
    </xf>
    <xf numFmtId="49" fontId="9" fillId="0" borderId="3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8" fillId="0" borderId="9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49" fontId="8" fillId="0" borderId="9" xfId="0" applyNumberFormat="1" applyFont="1" applyBorder="1" applyAlignment="1">
      <alignment/>
    </xf>
    <xf numFmtId="164" fontId="8" fillId="2" borderId="10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8" fillId="2" borderId="12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2" borderId="13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49" fontId="8" fillId="2" borderId="11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49" fontId="8" fillId="0" borderId="3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2" borderId="2" xfId="0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1" xfId="0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0" fontId="8" fillId="0" borderId="5" xfId="0" applyFont="1" applyBorder="1" applyAlignment="1">
      <alignment horizontal="left"/>
    </xf>
    <xf numFmtId="49" fontId="8" fillId="0" borderId="14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0" fontId="3" fillId="2" borderId="9" xfId="0" applyFont="1" applyFill="1" applyBorder="1" applyAlignment="1">
      <alignment/>
    </xf>
    <xf numFmtId="49" fontId="8" fillId="0" borderId="3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49" fontId="8" fillId="0" borderId="5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8" fillId="0" borderId="17" xfId="0" applyNumberFormat="1" applyFont="1" applyBorder="1" applyAlignment="1">
      <alignment/>
    </xf>
    <xf numFmtId="49" fontId="8" fillId="0" borderId="9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0" fontId="3" fillId="0" borderId="18" xfId="0" applyFont="1" applyBorder="1" applyAlignment="1">
      <alignment/>
    </xf>
    <xf numFmtId="165" fontId="9" fillId="0" borderId="2" xfId="2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2" borderId="16" xfId="0" applyNumberFormat="1" applyFont="1" applyFill="1" applyBorder="1" applyAlignment="1">
      <alignment/>
    </xf>
    <xf numFmtId="49" fontId="8" fillId="2" borderId="17" xfId="0" applyNumberFormat="1" applyFont="1" applyFill="1" applyBorder="1" applyAlignment="1">
      <alignment/>
    </xf>
    <xf numFmtId="49" fontId="8" fillId="2" borderId="9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6" xfId="0" applyBorder="1" applyAlignment="1">
      <alignment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5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8" fillId="2" borderId="5" xfId="0" applyFont="1" applyFill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0" fontId="3" fillId="2" borderId="6" xfId="0" applyFont="1" applyFill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49" fontId="3" fillId="2" borderId="19" xfId="0" applyNumberFormat="1" applyFont="1" applyFill="1" applyBorder="1" applyAlignment="1">
      <alignment/>
    </xf>
    <xf numFmtId="49" fontId="3" fillId="2" borderId="9" xfId="0" applyNumberFormat="1" applyFont="1" applyFill="1" applyBorder="1" applyAlignment="1">
      <alignment/>
    </xf>
    <xf numFmtId="49" fontId="3" fillId="2" borderId="16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7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8" fillId="0" borderId="7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5" xfId="0" applyFont="1" applyFill="1" applyBorder="1" applyAlignment="1">
      <alignment horizontal="left"/>
    </xf>
    <xf numFmtId="49" fontId="8" fillId="0" borderId="14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2" borderId="15" xfId="0" applyNumberFormat="1" applyFont="1" applyFill="1" applyBorder="1" applyAlignment="1">
      <alignment/>
    </xf>
    <xf numFmtId="49" fontId="8" fillId="0" borderId="6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6" xfId="0" applyFont="1" applyBorder="1" applyAlignment="1">
      <alignment/>
    </xf>
    <xf numFmtId="0" fontId="8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3" fillId="0" borderId="16" xfId="0" applyFont="1" applyBorder="1" applyAlignment="1">
      <alignment/>
    </xf>
    <xf numFmtId="164" fontId="8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8" fillId="0" borderId="17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9" fontId="8" fillId="0" borderId="26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49" fontId="8" fillId="0" borderId="33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0" fontId="8" fillId="0" borderId="16" xfId="0" applyFont="1" applyBorder="1" applyAlignment="1">
      <alignment vertical="center" wrapText="1"/>
    </xf>
    <xf numFmtId="49" fontId="3" fillId="0" borderId="17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0" fontId="8" fillId="0" borderId="18" xfId="0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16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49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horizontal="left" vertical="top" wrapText="1"/>
    </xf>
    <xf numFmtId="0" fontId="8" fillId="0" borderId="21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9" xfId="0" applyFont="1" applyBorder="1" applyAlignment="1">
      <alignment/>
    </xf>
    <xf numFmtId="0" fontId="8" fillId="2" borderId="17" xfId="0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8" fillId="0" borderId="17" xfId="0" applyFont="1" applyBorder="1" applyAlignment="1">
      <alignment wrapText="1"/>
    </xf>
    <xf numFmtId="0" fontId="3" fillId="0" borderId="19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8" fillId="2" borderId="3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8" fillId="0" borderId="21" xfId="0" applyFont="1" applyBorder="1" applyAlignment="1">
      <alignment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8" fillId="0" borderId="20" xfId="0" applyFont="1" applyBorder="1" applyAlignment="1">
      <alignment/>
    </xf>
    <xf numFmtId="0" fontId="8" fillId="2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 wrapText="1" shrinkToFit="1"/>
    </xf>
    <xf numFmtId="0" fontId="8" fillId="2" borderId="3" xfId="0" applyFont="1" applyFill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7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21" xfId="0" applyFont="1" applyBorder="1" applyAlignment="1">
      <alignment horizontal="left" vertical="top" wrapText="1"/>
    </xf>
    <xf numFmtId="0" fontId="8" fillId="0" borderId="3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9" xfId="0" applyFont="1" applyBorder="1" applyAlignment="1">
      <alignment horizontal="left" vertical="top" wrapText="1"/>
    </xf>
    <xf numFmtId="0" fontId="8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36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 vertical="top" wrapText="1"/>
    </xf>
    <xf numFmtId="0" fontId="3" fillId="0" borderId="40" xfId="0" applyFont="1" applyBorder="1" applyAlignment="1">
      <alignment/>
    </xf>
    <xf numFmtId="0" fontId="8" fillId="0" borderId="24" xfId="0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8" fillId="0" borderId="41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8" fillId="0" borderId="23" xfId="0" applyNumberFormat="1" applyFont="1" applyBorder="1" applyAlignment="1">
      <alignment/>
    </xf>
    <xf numFmtId="0" fontId="3" fillId="0" borderId="43" xfId="0" applyFont="1" applyBorder="1" applyAlignment="1">
      <alignment/>
    </xf>
    <xf numFmtId="49" fontId="8" fillId="0" borderId="21" xfId="0" applyNumberFormat="1" applyFont="1" applyBorder="1" applyAlignment="1">
      <alignment/>
    </xf>
    <xf numFmtId="0" fontId="1" fillId="0" borderId="41" xfId="0" applyFont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8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4" xfId="0" applyFont="1" applyBorder="1" applyAlignment="1">
      <alignment wrapText="1"/>
    </xf>
    <xf numFmtId="164" fontId="8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0" borderId="6" xfId="0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6" xfId="0" applyNumberFormat="1" applyFont="1" applyBorder="1" applyAlignment="1">
      <alignment/>
    </xf>
    <xf numFmtId="0" fontId="8" fillId="0" borderId="2" xfId="0" applyFont="1" applyBorder="1" applyAlignment="1">
      <alignment horizontal="left" wrapText="1"/>
    </xf>
    <xf numFmtId="164" fontId="8" fillId="2" borderId="23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/>
    </xf>
    <xf numFmtId="0" fontId="8" fillId="0" borderId="20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/>
    </xf>
    <xf numFmtId="0" fontId="8" fillId="0" borderId="9" xfId="0" applyFont="1" applyBorder="1" applyAlignment="1">
      <alignment/>
    </xf>
    <xf numFmtId="0" fontId="3" fillId="2" borderId="19" xfId="0" applyFont="1" applyFill="1" applyBorder="1" applyAlignment="1">
      <alignment/>
    </xf>
    <xf numFmtId="0" fontId="8" fillId="0" borderId="2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164" fontId="8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SheetLayoutView="100" workbookViewId="0" topLeftCell="A1">
      <selection activeCell="F3" sqref="F3:H3"/>
    </sheetView>
  </sheetViews>
  <sheetFormatPr defaultColWidth="9.140625" defaultRowHeight="12"/>
  <cols>
    <col min="1" max="1" width="5.7109375" style="10" customWidth="1"/>
    <col min="2" max="2" width="61.57421875" style="0" customWidth="1"/>
    <col min="3" max="3" width="10.00390625" style="0" customWidth="1"/>
    <col min="4" max="4" width="4.7109375" style="0" customWidth="1"/>
    <col min="5" max="5" width="5.00390625" style="0" customWidth="1"/>
    <col min="6" max="6" width="5.7109375" style="0" customWidth="1"/>
    <col min="7" max="7" width="5.8515625" style="0" customWidth="1"/>
    <col min="8" max="8" width="15.57421875" style="0" customWidth="1"/>
  </cols>
  <sheetData>
    <row r="1" spans="6:8" ht="12.75">
      <c r="F1" s="296"/>
      <c r="G1" s="294"/>
      <c r="H1" s="293" t="s">
        <v>47</v>
      </c>
    </row>
    <row r="2" spans="5:8" ht="12.75">
      <c r="E2" s="296"/>
      <c r="F2" s="294"/>
      <c r="G2" s="294"/>
      <c r="H2" s="293" t="s">
        <v>35</v>
      </c>
    </row>
    <row r="3" spans="4:8" ht="12.75">
      <c r="D3" s="296"/>
      <c r="E3" s="294"/>
      <c r="F3" s="300" t="s">
        <v>111</v>
      </c>
      <c r="G3" s="300"/>
      <c r="H3" s="300"/>
    </row>
    <row r="4" spans="1:8" ht="51" customHeight="1">
      <c r="A4" s="299" t="s">
        <v>86</v>
      </c>
      <c r="B4" s="299"/>
      <c r="C4" s="299"/>
      <c r="D4" s="299"/>
      <c r="E4" s="299"/>
      <c r="F4" s="299"/>
      <c r="G4" s="299"/>
      <c r="H4" s="299"/>
    </row>
    <row r="5" spans="1:8" ht="16.5" thickBot="1">
      <c r="A5" s="11"/>
      <c r="B5" s="298"/>
      <c r="C5" s="298"/>
      <c r="D5" s="298"/>
      <c r="E5" s="298"/>
      <c r="F5" s="298"/>
      <c r="G5" s="298"/>
      <c r="H5" s="298"/>
    </row>
    <row r="6" spans="1:8" ht="31.5" customHeight="1" thickBot="1">
      <c r="A6" s="5" t="s">
        <v>0</v>
      </c>
      <c r="B6" s="201" t="s">
        <v>1</v>
      </c>
      <c r="C6" s="17" t="s">
        <v>2</v>
      </c>
      <c r="D6" s="45" t="s">
        <v>3</v>
      </c>
      <c r="E6" s="17" t="s">
        <v>4</v>
      </c>
      <c r="F6" s="45" t="s">
        <v>5</v>
      </c>
      <c r="G6" s="17" t="s">
        <v>6</v>
      </c>
      <c r="H6" s="46" t="s">
        <v>7</v>
      </c>
    </row>
    <row r="7" spans="1:8" ht="47.25" customHeight="1" thickBot="1">
      <c r="A7" s="51">
        <v>1</v>
      </c>
      <c r="B7" s="202" t="s">
        <v>59</v>
      </c>
      <c r="C7" s="176" t="s">
        <v>8</v>
      </c>
      <c r="D7" s="47"/>
      <c r="E7" s="48"/>
      <c r="F7" s="47"/>
      <c r="G7" s="48"/>
      <c r="H7" s="49">
        <f>H8+H19+H22</f>
        <v>67908.4</v>
      </c>
    </row>
    <row r="8" spans="1:8" ht="12.75">
      <c r="A8" s="16"/>
      <c r="B8" s="203" t="s">
        <v>40</v>
      </c>
      <c r="C8" s="79" t="s">
        <v>8</v>
      </c>
      <c r="D8" s="119" t="s">
        <v>24</v>
      </c>
      <c r="E8" s="63"/>
      <c r="F8" s="65"/>
      <c r="G8" s="26"/>
      <c r="H8" s="27">
        <f>H9</f>
        <v>60643.7</v>
      </c>
    </row>
    <row r="9" spans="1:8" ht="12.75">
      <c r="A9" s="16"/>
      <c r="B9" s="196" t="s">
        <v>39</v>
      </c>
      <c r="C9" s="62" t="s">
        <v>8</v>
      </c>
      <c r="D9" s="111" t="s">
        <v>24</v>
      </c>
      <c r="E9" s="69" t="s">
        <v>77</v>
      </c>
      <c r="F9" s="68"/>
      <c r="G9" s="28"/>
      <c r="H9" s="29">
        <f>H10</f>
        <v>60643.7</v>
      </c>
    </row>
    <row r="10" spans="1:8" ht="12.75">
      <c r="A10" s="16"/>
      <c r="B10" s="196" t="s">
        <v>19</v>
      </c>
      <c r="C10" s="62" t="s">
        <v>8</v>
      </c>
      <c r="D10" s="111" t="s">
        <v>24</v>
      </c>
      <c r="E10" s="82" t="s">
        <v>77</v>
      </c>
      <c r="F10" s="74" t="s">
        <v>36</v>
      </c>
      <c r="G10" s="28"/>
      <c r="H10" s="29">
        <f>H11+H13+H14+H15+H12</f>
        <v>60643.7</v>
      </c>
    </row>
    <row r="11" spans="1:8" ht="13.5" customHeight="1">
      <c r="A11" s="16"/>
      <c r="B11" s="204" t="s">
        <v>20</v>
      </c>
      <c r="C11" s="62" t="s">
        <v>8</v>
      </c>
      <c r="D11" s="111" t="s">
        <v>24</v>
      </c>
      <c r="E11" s="82" t="s">
        <v>77</v>
      </c>
      <c r="F11" s="80" t="s">
        <v>36</v>
      </c>
      <c r="G11" s="33" t="s">
        <v>69</v>
      </c>
      <c r="H11" s="34">
        <f>23439.2+20047.8</f>
        <v>43487</v>
      </c>
    </row>
    <row r="12" spans="1:8" ht="13.5" customHeight="1">
      <c r="A12" s="16"/>
      <c r="B12" s="205" t="s">
        <v>84</v>
      </c>
      <c r="C12" s="62" t="s">
        <v>8</v>
      </c>
      <c r="D12" s="111" t="s">
        <v>24</v>
      </c>
      <c r="E12" s="82" t="s">
        <v>77</v>
      </c>
      <c r="F12" s="80" t="s">
        <v>36</v>
      </c>
      <c r="G12" s="33" t="s">
        <v>70</v>
      </c>
      <c r="H12" s="35">
        <f>784.1+525</f>
        <v>1309.1</v>
      </c>
    </row>
    <row r="13" spans="1:8" ht="28.5" customHeight="1">
      <c r="A13" s="16"/>
      <c r="B13" s="206" t="s">
        <v>46</v>
      </c>
      <c r="C13" s="62" t="s">
        <v>8</v>
      </c>
      <c r="D13" s="118" t="s">
        <v>24</v>
      </c>
      <c r="E13" s="83" t="s">
        <v>77</v>
      </c>
      <c r="F13" s="92" t="s">
        <v>36</v>
      </c>
      <c r="G13" s="116" t="s">
        <v>71</v>
      </c>
      <c r="H13" s="117">
        <f>1562.1+1178.1</f>
        <v>2740.2</v>
      </c>
    </row>
    <row r="14" spans="1:8" ht="18.75" customHeight="1">
      <c r="A14" s="16"/>
      <c r="B14" s="207" t="s">
        <v>56</v>
      </c>
      <c r="C14" s="62" t="s">
        <v>8</v>
      </c>
      <c r="D14" s="111" t="s">
        <v>24</v>
      </c>
      <c r="E14" s="82" t="s">
        <v>77</v>
      </c>
      <c r="F14" s="86" t="s">
        <v>36</v>
      </c>
      <c r="G14" s="33" t="s">
        <v>72</v>
      </c>
      <c r="H14" s="35">
        <f>5111.8+1067.1</f>
        <v>6178.9</v>
      </c>
    </row>
    <row r="15" spans="1:8" ht="12.75">
      <c r="A15" s="16"/>
      <c r="B15" s="208" t="s">
        <v>53</v>
      </c>
      <c r="C15" s="62" t="s">
        <v>8</v>
      </c>
      <c r="D15" s="111" t="s">
        <v>24</v>
      </c>
      <c r="E15" s="82" t="s">
        <v>77</v>
      </c>
      <c r="F15" s="86" t="s">
        <v>36</v>
      </c>
      <c r="G15" s="33" t="s">
        <v>73</v>
      </c>
      <c r="H15" s="35">
        <f>5635+1293.5</f>
        <v>6928.5</v>
      </c>
    </row>
    <row r="16" spans="1:8" ht="15.75" customHeight="1">
      <c r="A16" s="16"/>
      <c r="B16" s="147" t="s">
        <v>9</v>
      </c>
      <c r="C16" s="62" t="s">
        <v>8</v>
      </c>
      <c r="D16" s="95" t="s">
        <v>10</v>
      </c>
      <c r="E16" s="82"/>
      <c r="F16" s="80"/>
      <c r="G16" s="33"/>
      <c r="H16" s="35">
        <f>H17</f>
        <v>4589</v>
      </c>
    </row>
    <row r="17" spans="1:8" ht="15" customHeight="1">
      <c r="A17" s="16"/>
      <c r="B17" s="209" t="s">
        <v>11</v>
      </c>
      <c r="C17" s="62" t="s">
        <v>8</v>
      </c>
      <c r="D17" s="111" t="s">
        <v>10</v>
      </c>
      <c r="E17" s="69" t="s">
        <v>12</v>
      </c>
      <c r="F17" s="80"/>
      <c r="G17" s="33"/>
      <c r="H17" s="64">
        <f>H18</f>
        <v>4589</v>
      </c>
    </row>
    <row r="18" spans="1:8" ht="17.25" customHeight="1">
      <c r="A18" s="16"/>
      <c r="B18" s="196" t="s">
        <v>19</v>
      </c>
      <c r="C18" s="62" t="s">
        <v>8</v>
      </c>
      <c r="D18" s="111" t="s">
        <v>10</v>
      </c>
      <c r="E18" s="82" t="s">
        <v>12</v>
      </c>
      <c r="F18" s="68" t="s">
        <v>36</v>
      </c>
      <c r="G18" s="33"/>
      <c r="H18" s="64">
        <f>H19</f>
        <v>4589</v>
      </c>
    </row>
    <row r="19" spans="1:8" s="2" customFormat="1" ht="27.75" customHeight="1">
      <c r="A19" s="16"/>
      <c r="B19" s="210" t="s">
        <v>14</v>
      </c>
      <c r="C19" s="62" t="s">
        <v>8</v>
      </c>
      <c r="D19" s="111" t="s">
        <v>10</v>
      </c>
      <c r="E19" s="82" t="s">
        <v>12</v>
      </c>
      <c r="F19" s="80" t="s">
        <v>36</v>
      </c>
      <c r="G19" s="33" t="s">
        <v>68</v>
      </c>
      <c r="H19" s="35">
        <f>2431.8+2157.2</f>
        <v>4589</v>
      </c>
    </row>
    <row r="20" spans="1:8" s="2" customFormat="1" ht="12.75">
      <c r="A20" s="16"/>
      <c r="B20" s="143" t="s">
        <v>62</v>
      </c>
      <c r="C20" s="62" t="s">
        <v>8</v>
      </c>
      <c r="D20" s="95" t="s">
        <v>23</v>
      </c>
      <c r="E20" s="82"/>
      <c r="F20" s="86"/>
      <c r="G20" s="33"/>
      <c r="H20" s="35">
        <f>H21</f>
        <v>2675.7</v>
      </c>
    </row>
    <row r="21" spans="1:8" s="2" customFormat="1" ht="12.75">
      <c r="A21" s="16"/>
      <c r="B21" s="211" t="s">
        <v>92</v>
      </c>
      <c r="C21" s="62" t="s">
        <v>8</v>
      </c>
      <c r="D21" s="111" t="s">
        <v>23</v>
      </c>
      <c r="E21" s="69" t="s">
        <v>49</v>
      </c>
      <c r="F21" s="86"/>
      <c r="G21" s="33"/>
      <c r="H21" s="64">
        <f>H22</f>
        <v>2675.7</v>
      </c>
    </row>
    <row r="22" spans="1:8" s="2" customFormat="1" ht="26.25" thickBot="1">
      <c r="A22" s="16"/>
      <c r="B22" s="212" t="s">
        <v>97</v>
      </c>
      <c r="C22" s="105" t="s">
        <v>8</v>
      </c>
      <c r="D22" s="120" t="s">
        <v>23</v>
      </c>
      <c r="E22" s="87" t="s">
        <v>49</v>
      </c>
      <c r="F22" s="86" t="s">
        <v>36</v>
      </c>
      <c r="G22" s="30" t="s">
        <v>74</v>
      </c>
      <c r="H22" s="36">
        <f>1751+924.7</f>
        <v>2675.7</v>
      </c>
    </row>
    <row r="23" spans="1:8" s="2" customFormat="1" ht="13.5" thickBot="1">
      <c r="A23" s="4"/>
      <c r="B23" s="145"/>
      <c r="C23" s="123"/>
      <c r="D23" s="102"/>
      <c r="E23" s="103"/>
      <c r="F23" s="102"/>
      <c r="G23" s="59"/>
      <c r="H23" s="60"/>
    </row>
    <row r="24" spans="1:8" s="3" customFormat="1" ht="94.5" customHeight="1" thickBot="1">
      <c r="A24" s="124">
        <v>2</v>
      </c>
      <c r="B24" s="213" t="s">
        <v>48</v>
      </c>
      <c r="C24" s="52" t="s">
        <v>54</v>
      </c>
      <c r="D24" s="47"/>
      <c r="E24" s="48"/>
      <c r="F24" s="47"/>
      <c r="G24" s="48"/>
      <c r="H24" s="53">
        <f>H25</f>
        <v>7140</v>
      </c>
    </row>
    <row r="25" spans="1:8" s="1" customFormat="1" ht="15.75" customHeight="1">
      <c r="A25" s="13"/>
      <c r="B25" s="203" t="s">
        <v>40</v>
      </c>
      <c r="C25" s="112" t="s">
        <v>54</v>
      </c>
      <c r="D25" s="73" t="s">
        <v>24</v>
      </c>
      <c r="E25" s="93"/>
      <c r="F25" s="73"/>
      <c r="G25" s="26"/>
      <c r="H25" s="40">
        <f>H26</f>
        <v>7140</v>
      </c>
    </row>
    <row r="26" spans="1:8" s="1" customFormat="1" ht="15" customHeight="1">
      <c r="A26" s="13"/>
      <c r="B26" s="196" t="s">
        <v>39</v>
      </c>
      <c r="C26" s="89" t="s">
        <v>54</v>
      </c>
      <c r="D26" s="80" t="s">
        <v>24</v>
      </c>
      <c r="E26" s="69" t="s">
        <v>77</v>
      </c>
      <c r="F26" s="95"/>
      <c r="G26" s="28"/>
      <c r="H26" s="41">
        <f>H27</f>
        <v>7140</v>
      </c>
    </row>
    <row r="27" spans="1:8" s="1" customFormat="1" ht="15" customHeight="1">
      <c r="A27" s="13"/>
      <c r="B27" s="196" t="s">
        <v>19</v>
      </c>
      <c r="C27" s="113" t="s">
        <v>54</v>
      </c>
      <c r="D27" s="92" t="s">
        <v>24</v>
      </c>
      <c r="E27" s="104" t="s">
        <v>77</v>
      </c>
      <c r="F27" s="73" t="s">
        <v>36</v>
      </c>
      <c r="G27" s="28"/>
      <c r="H27" s="41">
        <f>H28+H29</f>
        <v>7140</v>
      </c>
    </row>
    <row r="28" spans="1:8" s="1" customFormat="1" ht="15" customHeight="1" thickBot="1">
      <c r="A28" s="13"/>
      <c r="B28" s="214" t="s">
        <v>20</v>
      </c>
      <c r="C28" s="90" t="s">
        <v>54</v>
      </c>
      <c r="D28" s="100" t="s">
        <v>24</v>
      </c>
      <c r="E28" s="94" t="s">
        <v>77</v>
      </c>
      <c r="F28" s="272" t="s">
        <v>36</v>
      </c>
      <c r="G28" s="125" t="s">
        <v>69</v>
      </c>
      <c r="H28" s="127">
        <f>7140-350</f>
        <v>6790</v>
      </c>
    </row>
    <row r="29" spans="1:8" s="1" customFormat="1" ht="29.25" customHeight="1" thickBot="1">
      <c r="A29" s="15"/>
      <c r="B29" s="278" t="s">
        <v>46</v>
      </c>
      <c r="C29" s="90" t="s">
        <v>54</v>
      </c>
      <c r="D29" s="100" t="s">
        <v>24</v>
      </c>
      <c r="E29" s="94" t="s">
        <v>77</v>
      </c>
      <c r="F29" s="99" t="s">
        <v>36</v>
      </c>
      <c r="G29" s="128" t="s">
        <v>71</v>
      </c>
      <c r="H29" s="279">
        <v>350</v>
      </c>
    </row>
    <row r="30" spans="1:8" s="2" customFormat="1" ht="45.75" customHeight="1" thickBot="1">
      <c r="A30" s="51">
        <v>3</v>
      </c>
      <c r="B30" s="274" t="s">
        <v>90</v>
      </c>
      <c r="C30" s="275" t="s">
        <v>15</v>
      </c>
      <c r="D30" s="276"/>
      <c r="E30" s="277"/>
      <c r="F30" s="276"/>
      <c r="G30" s="277"/>
      <c r="H30" s="259">
        <f>H31</f>
        <v>2612</v>
      </c>
    </row>
    <row r="31" spans="1:8" s="2" customFormat="1" ht="12.75">
      <c r="A31" s="13"/>
      <c r="B31" s="216" t="s">
        <v>31</v>
      </c>
      <c r="C31" s="105" t="s">
        <v>15</v>
      </c>
      <c r="D31" s="73" t="s">
        <v>22</v>
      </c>
      <c r="E31" s="66"/>
      <c r="F31" s="65"/>
      <c r="G31" s="26"/>
      <c r="H31" s="40">
        <f>H32</f>
        <v>2612</v>
      </c>
    </row>
    <row r="32" spans="1:8" s="2" customFormat="1" ht="25.5">
      <c r="A32" s="13"/>
      <c r="B32" s="195" t="s">
        <v>32</v>
      </c>
      <c r="C32" s="62" t="s">
        <v>15</v>
      </c>
      <c r="D32" s="111" t="s">
        <v>22</v>
      </c>
      <c r="E32" s="75" t="s">
        <v>26</v>
      </c>
      <c r="F32" s="68"/>
      <c r="G32" s="28"/>
      <c r="H32" s="41">
        <f>H33</f>
        <v>2612</v>
      </c>
    </row>
    <row r="33" spans="1:8" s="2" customFormat="1" ht="16.5" customHeight="1">
      <c r="A33" s="13"/>
      <c r="B33" s="216" t="s">
        <v>19</v>
      </c>
      <c r="C33" s="110" t="s">
        <v>15</v>
      </c>
      <c r="D33" s="82" t="s">
        <v>22</v>
      </c>
      <c r="E33" s="87" t="s">
        <v>26</v>
      </c>
      <c r="F33" s="74" t="s">
        <v>36</v>
      </c>
      <c r="G33" s="28"/>
      <c r="H33" s="41">
        <f>H34+H35+H36</f>
        <v>2612</v>
      </c>
    </row>
    <row r="34" spans="1:8" s="2" customFormat="1" ht="13.5" thickBot="1">
      <c r="A34" s="13"/>
      <c r="B34" s="217" t="s">
        <v>20</v>
      </c>
      <c r="C34" s="61" t="s">
        <v>15</v>
      </c>
      <c r="D34" s="99" t="s">
        <v>22</v>
      </c>
      <c r="E34" s="94" t="s">
        <v>26</v>
      </c>
      <c r="F34" s="100" t="s">
        <v>36</v>
      </c>
      <c r="G34" s="125" t="s">
        <v>69</v>
      </c>
      <c r="H34" s="126">
        <f>2612-550-300</f>
        <v>1762</v>
      </c>
    </row>
    <row r="35" spans="1:8" s="2" customFormat="1" ht="13.5" thickBot="1">
      <c r="A35" s="13"/>
      <c r="B35" s="273" t="s">
        <v>14</v>
      </c>
      <c r="C35" s="61" t="s">
        <v>15</v>
      </c>
      <c r="D35" s="99" t="s">
        <v>22</v>
      </c>
      <c r="E35" s="97" t="s">
        <v>26</v>
      </c>
      <c r="F35" s="99" t="s">
        <v>36</v>
      </c>
      <c r="G35" s="128" t="s">
        <v>68</v>
      </c>
      <c r="H35" s="129">
        <v>550</v>
      </c>
    </row>
    <row r="36" spans="1:8" s="2" customFormat="1" ht="28.5" customHeight="1" thickBot="1">
      <c r="A36" s="15"/>
      <c r="B36" s="206" t="s">
        <v>46</v>
      </c>
      <c r="C36" s="61" t="s">
        <v>15</v>
      </c>
      <c r="D36" s="99" t="s">
        <v>110</v>
      </c>
      <c r="E36" s="97" t="s">
        <v>26</v>
      </c>
      <c r="F36" s="99" t="s">
        <v>36</v>
      </c>
      <c r="G36" s="128" t="s">
        <v>71</v>
      </c>
      <c r="H36" s="129">
        <v>300</v>
      </c>
    </row>
    <row r="37" spans="1:8" s="2" customFormat="1" ht="13.5" thickBot="1">
      <c r="A37" s="12"/>
      <c r="B37" s="233"/>
      <c r="C37" s="123"/>
      <c r="D37" s="102"/>
      <c r="E37" s="103"/>
      <c r="F37" s="102"/>
      <c r="G37" s="59"/>
      <c r="H37" s="60"/>
    </row>
    <row r="38" spans="1:8" s="2" customFormat="1" ht="45.75" customHeight="1" thickBot="1">
      <c r="A38" s="13">
        <v>4</v>
      </c>
      <c r="B38" s="218" t="s">
        <v>98</v>
      </c>
      <c r="C38" s="5" t="s">
        <v>55</v>
      </c>
      <c r="D38" s="102"/>
      <c r="E38" s="103"/>
      <c r="F38" s="102"/>
      <c r="G38" s="59"/>
      <c r="H38" s="60">
        <f>H39</f>
        <v>2012</v>
      </c>
    </row>
    <row r="39" spans="1:8" s="2" customFormat="1" ht="12.75">
      <c r="A39" s="13"/>
      <c r="B39" s="216" t="s">
        <v>31</v>
      </c>
      <c r="C39" s="105" t="s">
        <v>55</v>
      </c>
      <c r="D39" s="73" t="s">
        <v>22</v>
      </c>
      <c r="E39" s="66"/>
      <c r="F39" s="65"/>
      <c r="G39" s="26"/>
      <c r="H39" s="114">
        <f>H40</f>
        <v>2012</v>
      </c>
    </row>
    <row r="40" spans="1:8" s="2" customFormat="1" ht="25.5">
      <c r="A40" s="13"/>
      <c r="B40" s="195" t="s">
        <v>32</v>
      </c>
      <c r="C40" s="62" t="s">
        <v>55</v>
      </c>
      <c r="D40" s="111" t="s">
        <v>22</v>
      </c>
      <c r="E40" s="75" t="s">
        <v>26</v>
      </c>
      <c r="F40" s="68"/>
      <c r="G40" s="28"/>
      <c r="H40" s="64">
        <f>H41</f>
        <v>2012</v>
      </c>
    </row>
    <row r="41" spans="1:8" s="2" customFormat="1" ht="18" customHeight="1">
      <c r="A41" s="13"/>
      <c r="B41" s="216" t="s">
        <v>19</v>
      </c>
      <c r="C41" s="110" t="s">
        <v>55</v>
      </c>
      <c r="D41" s="82" t="s">
        <v>22</v>
      </c>
      <c r="E41" s="87" t="s">
        <v>26</v>
      </c>
      <c r="F41" s="74" t="s">
        <v>36</v>
      </c>
      <c r="G41" s="28"/>
      <c r="H41" s="64">
        <f>H42</f>
        <v>2012</v>
      </c>
    </row>
    <row r="42" spans="1:8" s="2" customFormat="1" ht="13.5" thickBot="1">
      <c r="A42" s="13"/>
      <c r="B42" s="217" t="s">
        <v>20</v>
      </c>
      <c r="C42" s="61" t="s">
        <v>55</v>
      </c>
      <c r="D42" s="99" t="s">
        <v>22</v>
      </c>
      <c r="E42" s="94" t="s">
        <v>26</v>
      </c>
      <c r="F42" s="100" t="s">
        <v>36</v>
      </c>
      <c r="G42" s="125" t="s">
        <v>69</v>
      </c>
      <c r="H42" s="126">
        <f>500+1512</f>
        <v>2012</v>
      </c>
    </row>
    <row r="43" spans="1:8" s="2" customFormat="1" ht="13.5" thickBot="1">
      <c r="A43" s="16"/>
      <c r="B43" s="188"/>
      <c r="C43" s="61"/>
      <c r="D43" s="92"/>
      <c r="E43" s="104"/>
      <c r="F43" s="92"/>
      <c r="G43" s="121"/>
      <c r="H43" s="122"/>
    </row>
    <row r="44" spans="1:8" s="2" customFormat="1" ht="56.25" customHeight="1" thickBot="1">
      <c r="A44" s="14">
        <v>5</v>
      </c>
      <c r="B44" s="215" t="s">
        <v>63</v>
      </c>
      <c r="C44" s="132" t="s">
        <v>57</v>
      </c>
      <c r="D44" s="102"/>
      <c r="E44" s="103"/>
      <c r="F44" s="102"/>
      <c r="G44" s="59"/>
      <c r="H44" s="133">
        <f>H45</f>
        <v>995</v>
      </c>
    </row>
    <row r="45" spans="1:8" s="2" customFormat="1" ht="12.75">
      <c r="A45" s="13"/>
      <c r="B45" s="194" t="s">
        <v>51</v>
      </c>
      <c r="C45" s="110" t="s">
        <v>57</v>
      </c>
      <c r="D45" s="65" t="s">
        <v>49</v>
      </c>
      <c r="E45" s="83"/>
      <c r="F45" s="81"/>
      <c r="G45" s="116"/>
      <c r="H45" s="136">
        <f>H46</f>
        <v>995</v>
      </c>
    </row>
    <row r="46" spans="1:8" s="2" customFormat="1" ht="12.75">
      <c r="A46" s="13"/>
      <c r="B46" s="142" t="s">
        <v>52</v>
      </c>
      <c r="C46" s="62" t="s">
        <v>57</v>
      </c>
      <c r="D46" s="80" t="s">
        <v>49</v>
      </c>
      <c r="E46" s="69" t="s">
        <v>50</v>
      </c>
      <c r="F46" s="80"/>
      <c r="G46" s="33"/>
      <c r="H46" s="137">
        <f>H47+H49</f>
        <v>995</v>
      </c>
    </row>
    <row r="47" spans="1:8" s="2" customFormat="1" ht="12.75">
      <c r="A47" s="13"/>
      <c r="B47" s="235" t="s">
        <v>106</v>
      </c>
      <c r="C47" s="62" t="s">
        <v>57</v>
      </c>
      <c r="D47" s="80" t="s">
        <v>49</v>
      </c>
      <c r="E47" s="82" t="s">
        <v>50</v>
      </c>
      <c r="F47" s="68" t="s">
        <v>107</v>
      </c>
      <c r="G47" s="33"/>
      <c r="H47" s="193">
        <f>H48</f>
        <v>350</v>
      </c>
    </row>
    <row r="48" spans="1:8" s="2" customFormat="1" ht="12.75">
      <c r="A48" s="13"/>
      <c r="B48" s="236" t="s">
        <v>20</v>
      </c>
      <c r="C48" s="62" t="s">
        <v>57</v>
      </c>
      <c r="D48" s="80" t="s">
        <v>49</v>
      </c>
      <c r="E48" s="82" t="s">
        <v>50</v>
      </c>
      <c r="F48" s="80" t="s">
        <v>107</v>
      </c>
      <c r="G48" s="33" t="s">
        <v>69</v>
      </c>
      <c r="H48" s="193">
        <v>350</v>
      </c>
    </row>
    <row r="49" spans="1:8" s="2" customFormat="1" ht="18" customHeight="1">
      <c r="A49" s="13"/>
      <c r="B49" s="216" t="s">
        <v>19</v>
      </c>
      <c r="C49" s="110" t="s">
        <v>57</v>
      </c>
      <c r="D49" s="81" t="s">
        <v>49</v>
      </c>
      <c r="E49" s="83" t="s">
        <v>50</v>
      </c>
      <c r="F49" s="65" t="s">
        <v>36</v>
      </c>
      <c r="G49" s="116"/>
      <c r="H49" s="136">
        <f>H50</f>
        <v>645</v>
      </c>
    </row>
    <row r="50" spans="1:8" s="2" customFormat="1" ht="13.5" thickBot="1">
      <c r="A50" s="15"/>
      <c r="B50" s="217" t="s">
        <v>20</v>
      </c>
      <c r="C50" s="61" t="s">
        <v>57</v>
      </c>
      <c r="D50" s="99" t="s">
        <v>49</v>
      </c>
      <c r="E50" s="97" t="s">
        <v>50</v>
      </c>
      <c r="F50" s="99" t="s">
        <v>36</v>
      </c>
      <c r="G50" s="128" t="s">
        <v>69</v>
      </c>
      <c r="H50" s="131">
        <f>995-350</f>
        <v>645</v>
      </c>
    </row>
    <row r="51" spans="1:8" s="2" customFormat="1" ht="13.5" thickBot="1">
      <c r="A51" s="13"/>
      <c r="B51" s="140"/>
      <c r="C51" s="105"/>
      <c r="D51" s="92"/>
      <c r="E51" s="104"/>
      <c r="F51" s="92"/>
      <c r="G51" s="121"/>
      <c r="H51" s="122"/>
    </row>
    <row r="52" spans="1:8" s="2" customFormat="1" ht="56.25" customHeight="1" thickBot="1">
      <c r="A52" s="238">
        <v>6</v>
      </c>
      <c r="B52" s="263" t="s">
        <v>87</v>
      </c>
      <c r="C52" s="132" t="s">
        <v>43</v>
      </c>
      <c r="D52" s="102"/>
      <c r="E52" s="103"/>
      <c r="F52" s="102"/>
      <c r="G52" s="59"/>
      <c r="H52" s="60">
        <f>H53+H57</f>
        <v>8142</v>
      </c>
    </row>
    <row r="53" spans="1:8" s="2" customFormat="1" ht="12.75">
      <c r="A53" s="262"/>
      <c r="B53" s="71" t="s">
        <v>51</v>
      </c>
      <c r="C53" s="154" t="s">
        <v>43</v>
      </c>
      <c r="D53" s="96" t="s">
        <v>49</v>
      </c>
      <c r="E53" s="139"/>
      <c r="F53" s="138"/>
      <c r="G53" s="157"/>
      <c r="H53" s="164">
        <f>H54</f>
        <v>300</v>
      </c>
    </row>
    <row r="54" spans="1:8" s="2" customFormat="1" ht="12.75">
      <c r="A54" s="262"/>
      <c r="B54" s="110" t="s">
        <v>52</v>
      </c>
      <c r="C54" s="155" t="s">
        <v>43</v>
      </c>
      <c r="D54" s="82" t="s">
        <v>49</v>
      </c>
      <c r="E54" s="68" t="s">
        <v>50</v>
      </c>
      <c r="F54" s="82"/>
      <c r="G54" s="153"/>
      <c r="H54" s="137">
        <f>H55</f>
        <v>300</v>
      </c>
    </row>
    <row r="55" spans="1:8" s="2" customFormat="1" ht="18" customHeight="1">
      <c r="A55" s="262"/>
      <c r="B55" s="264" t="s">
        <v>19</v>
      </c>
      <c r="C55" s="156" t="s">
        <v>43</v>
      </c>
      <c r="D55" s="87" t="s">
        <v>49</v>
      </c>
      <c r="E55" s="86" t="s">
        <v>50</v>
      </c>
      <c r="F55" s="75" t="s">
        <v>36</v>
      </c>
      <c r="G55" s="158"/>
      <c r="H55" s="165">
        <f>H56</f>
        <v>300</v>
      </c>
    </row>
    <row r="56" spans="1:8" s="2" customFormat="1" ht="12.75">
      <c r="A56" s="262"/>
      <c r="B56" s="265" t="s">
        <v>20</v>
      </c>
      <c r="C56" s="155" t="s">
        <v>43</v>
      </c>
      <c r="D56" s="82" t="s">
        <v>49</v>
      </c>
      <c r="E56" s="80" t="s">
        <v>50</v>
      </c>
      <c r="F56" s="82" t="s">
        <v>36</v>
      </c>
      <c r="G56" s="153" t="s">
        <v>69</v>
      </c>
      <c r="H56" s="130">
        <v>300</v>
      </c>
    </row>
    <row r="57" spans="1:8" s="2" customFormat="1" ht="12.75">
      <c r="A57" s="262"/>
      <c r="B57" s="266" t="s">
        <v>16</v>
      </c>
      <c r="C57" s="135" t="s">
        <v>43</v>
      </c>
      <c r="D57" s="66" t="s">
        <v>13</v>
      </c>
      <c r="E57" s="81"/>
      <c r="F57" s="66"/>
      <c r="G57" s="159"/>
      <c r="H57" s="166">
        <f>H58</f>
        <v>7842</v>
      </c>
    </row>
    <row r="58" spans="1:8" s="2" customFormat="1" ht="12.75">
      <c r="A58" s="262"/>
      <c r="B58" s="267" t="s">
        <v>17</v>
      </c>
      <c r="C58" s="155" t="s">
        <v>43</v>
      </c>
      <c r="D58" s="82" t="s">
        <v>13</v>
      </c>
      <c r="E58" s="68" t="s">
        <v>18</v>
      </c>
      <c r="F58" s="69"/>
      <c r="G58" s="160"/>
      <c r="H58" s="167">
        <f>H60+H61+H62</f>
        <v>7842</v>
      </c>
    </row>
    <row r="59" spans="1:8" s="2" customFormat="1" ht="12.75">
      <c r="A59" s="262"/>
      <c r="B59" s="268" t="s">
        <v>105</v>
      </c>
      <c r="C59" s="155" t="s">
        <v>43</v>
      </c>
      <c r="D59" s="82" t="s">
        <v>13</v>
      </c>
      <c r="E59" s="80" t="s">
        <v>18</v>
      </c>
      <c r="F59" s="69" t="s">
        <v>104</v>
      </c>
      <c r="G59" s="160"/>
      <c r="H59" s="193">
        <f>H60+H61</f>
        <v>912</v>
      </c>
    </row>
    <row r="60" spans="1:8" s="2" customFormat="1" ht="12.75">
      <c r="A60" s="262"/>
      <c r="B60" s="265" t="s">
        <v>20</v>
      </c>
      <c r="C60" s="62" t="s">
        <v>43</v>
      </c>
      <c r="D60" s="82" t="s">
        <v>13</v>
      </c>
      <c r="E60" s="80" t="s">
        <v>18</v>
      </c>
      <c r="F60" s="82" t="s">
        <v>104</v>
      </c>
      <c r="G60" s="161" t="s">
        <v>69</v>
      </c>
      <c r="H60" s="168">
        <v>200</v>
      </c>
    </row>
    <row r="61" spans="1:8" s="2" customFormat="1" ht="12.75">
      <c r="A61" s="262"/>
      <c r="B61" s="269" t="s">
        <v>14</v>
      </c>
      <c r="C61" s="156" t="s">
        <v>43</v>
      </c>
      <c r="D61" s="87" t="s">
        <v>13</v>
      </c>
      <c r="E61" s="86" t="s">
        <v>18</v>
      </c>
      <c r="F61" s="87" t="s">
        <v>104</v>
      </c>
      <c r="G61" s="162" t="s">
        <v>68</v>
      </c>
      <c r="H61" s="70">
        <v>712</v>
      </c>
    </row>
    <row r="62" spans="1:8" s="2" customFormat="1" ht="17.25" customHeight="1">
      <c r="A62" s="262"/>
      <c r="B62" s="267" t="s">
        <v>19</v>
      </c>
      <c r="C62" s="155" t="s">
        <v>43</v>
      </c>
      <c r="D62" s="82" t="s">
        <v>13</v>
      </c>
      <c r="E62" s="80" t="s">
        <v>18</v>
      </c>
      <c r="F62" s="82" t="s">
        <v>36</v>
      </c>
      <c r="G62" s="161"/>
      <c r="H62" s="137">
        <f>H63+H64</f>
        <v>6930</v>
      </c>
    </row>
    <row r="63" spans="1:8" s="2" customFormat="1" ht="12.75">
      <c r="A63" s="258"/>
      <c r="B63" s="265" t="s">
        <v>20</v>
      </c>
      <c r="C63" s="155" t="s">
        <v>43</v>
      </c>
      <c r="D63" s="82" t="s">
        <v>13</v>
      </c>
      <c r="E63" s="80" t="s">
        <v>18</v>
      </c>
      <c r="F63" s="82" t="s">
        <v>36</v>
      </c>
      <c r="G63" s="161" t="s">
        <v>69</v>
      </c>
      <c r="H63" s="193">
        <f>6930-300</f>
        <v>6630</v>
      </c>
    </row>
    <row r="64" spans="1:8" s="2" customFormat="1" ht="13.5" thickBot="1">
      <c r="A64" s="262"/>
      <c r="B64" s="270" t="s">
        <v>14</v>
      </c>
      <c r="C64" s="260" t="s">
        <v>43</v>
      </c>
      <c r="D64" s="94" t="s">
        <v>13</v>
      </c>
      <c r="E64" s="100" t="s">
        <v>18</v>
      </c>
      <c r="F64" s="94" t="s">
        <v>36</v>
      </c>
      <c r="G64" s="261" t="s">
        <v>68</v>
      </c>
      <c r="H64" s="271">
        <v>300</v>
      </c>
    </row>
    <row r="65" spans="1:8" s="2" customFormat="1" ht="13.5" thickBot="1">
      <c r="A65" s="12"/>
      <c r="B65" s="140"/>
      <c r="C65" s="134"/>
      <c r="D65" s="103"/>
      <c r="E65" s="92"/>
      <c r="F65" s="103"/>
      <c r="G65" s="189"/>
      <c r="H65" s="280"/>
    </row>
    <row r="66" spans="1:8" s="2" customFormat="1" ht="56.25" customHeight="1" thickBot="1">
      <c r="A66" s="14">
        <v>7</v>
      </c>
      <c r="B66" s="202" t="s">
        <v>93</v>
      </c>
      <c r="C66" s="5" t="s">
        <v>27</v>
      </c>
      <c r="D66" s="47"/>
      <c r="E66" s="48"/>
      <c r="F66" s="47"/>
      <c r="G66" s="48"/>
      <c r="H66" s="49">
        <f>H67</f>
        <v>5052</v>
      </c>
    </row>
    <row r="67" spans="1:8" s="2" customFormat="1" ht="12.75">
      <c r="A67" s="16"/>
      <c r="B67" s="147" t="s">
        <v>33</v>
      </c>
      <c r="C67" s="79" t="s">
        <v>27</v>
      </c>
      <c r="D67" s="73" t="s">
        <v>25</v>
      </c>
      <c r="E67" s="93"/>
      <c r="F67" s="65"/>
      <c r="G67" s="26"/>
      <c r="H67" s="40">
        <f>H68</f>
        <v>5052</v>
      </c>
    </row>
    <row r="68" spans="1:8" s="2" customFormat="1" ht="12.75">
      <c r="A68" s="16"/>
      <c r="B68" s="196" t="s">
        <v>34</v>
      </c>
      <c r="C68" s="62" t="s">
        <v>27</v>
      </c>
      <c r="D68" s="80" t="s">
        <v>25</v>
      </c>
      <c r="E68" s="69" t="s">
        <v>24</v>
      </c>
      <c r="F68" s="68"/>
      <c r="G68" s="28"/>
      <c r="H68" s="41">
        <f>H69</f>
        <v>5052</v>
      </c>
    </row>
    <row r="69" spans="1:8" s="2" customFormat="1" ht="12.75">
      <c r="A69" s="16"/>
      <c r="B69" s="196" t="s">
        <v>106</v>
      </c>
      <c r="C69" s="105" t="s">
        <v>27</v>
      </c>
      <c r="D69" s="92" t="s">
        <v>25</v>
      </c>
      <c r="E69" s="104" t="s">
        <v>24</v>
      </c>
      <c r="F69" s="74" t="s">
        <v>107</v>
      </c>
      <c r="G69" s="28"/>
      <c r="H69" s="41">
        <f>H70</f>
        <v>5052</v>
      </c>
    </row>
    <row r="70" spans="1:8" s="2" customFormat="1" ht="13.5" thickBot="1">
      <c r="A70" s="144"/>
      <c r="B70" s="197" t="s">
        <v>20</v>
      </c>
      <c r="C70" s="84" t="s">
        <v>27</v>
      </c>
      <c r="D70" s="100" t="s">
        <v>25</v>
      </c>
      <c r="E70" s="94" t="s">
        <v>24</v>
      </c>
      <c r="F70" s="100" t="s">
        <v>107</v>
      </c>
      <c r="G70" s="125" t="s">
        <v>69</v>
      </c>
      <c r="H70" s="127">
        <v>5052</v>
      </c>
    </row>
    <row r="71" spans="1:8" s="2" customFormat="1" ht="13.5" thickBot="1">
      <c r="A71" s="146"/>
      <c r="B71" s="145"/>
      <c r="C71" s="123"/>
      <c r="D71" s="102"/>
      <c r="E71" s="103"/>
      <c r="F71" s="102"/>
      <c r="G71" s="59"/>
      <c r="H71" s="60"/>
    </row>
    <row r="72" spans="1:8" s="2" customFormat="1" ht="58.5" customHeight="1" thickBot="1">
      <c r="A72" s="14">
        <v>8</v>
      </c>
      <c r="B72" s="297" t="s">
        <v>41</v>
      </c>
      <c r="C72" s="5" t="s">
        <v>30</v>
      </c>
      <c r="D72" s="102"/>
      <c r="E72" s="103"/>
      <c r="F72" s="102"/>
      <c r="G72" s="59"/>
      <c r="H72" s="60">
        <f>H73</f>
        <v>1600</v>
      </c>
    </row>
    <row r="73" spans="1:8" s="2" customFormat="1" ht="12.75">
      <c r="A73" s="16"/>
      <c r="B73" s="147" t="s">
        <v>33</v>
      </c>
      <c r="C73" s="79" t="s">
        <v>30</v>
      </c>
      <c r="D73" s="73" t="s">
        <v>25</v>
      </c>
      <c r="E73" s="93"/>
      <c r="F73" s="65"/>
      <c r="G73" s="26"/>
      <c r="H73" s="149">
        <f>H74</f>
        <v>1600</v>
      </c>
    </row>
    <row r="74" spans="1:8" s="2" customFormat="1" ht="12.75">
      <c r="A74" s="16"/>
      <c r="B74" s="196" t="s">
        <v>34</v>
      </c>
      <c r="C74" s="62" t="s">
        <v>30</v>
      </c>
      <c r="D74" s="80" t="s">
        <v>25</v>
      </c>
      <c r="E74" s="69" t="s">
        <v>24</v>
      </c>
      <c r="F74" s="68"/>
      <c r="G74" s="28"/>
      <c r="H74" s="150">
        <f>H75</f>
        <v>1600</v>
      </c>
    </row>
    <row r="75" spans="1:8" s="2" customFormat="1" ht="17.25" customHeight="1">
      <c r="A75" s="16"/>
      <c r="B75" s="220" t="s">
        <v>19</v>
      </c>
      <c r="C75" s="105" t="s">
        <v>30</v>
      </c>
      <c r="D75" s="92" t="s">
        <v>25</v>
      </c>
      <c r="E75" s="104" t="s">
        <v>24</v>
      </c>
      <c r="F75" s="74" t="s">
        <v>36</v>
      </c>
      <c r="G75" s="28"/>
      <c r="H75" s="151">
        <f>H76</f>
        <v>1600</v>
      </c>
    </row>
    <row r="76" spans="1:8" ht="13.5" thickBot="1">
      <c r="A76" s="15"/>
      <c r="B76" s="197" t="s">
        <v>20</v>
      </c>
      <c r="C76" s="84" t="s">
        <v>30</v>
      </c>
      <c r="D76" s="100" t="s">
        <v>25</v>
      </c>
      <c r="E76" s="94" t="s">
        <v>24</v>
      </c>
      <c r="F76" s="100" t="s">
        <v>36</v>
      </c>
      <c r="G76" s="125" t="s">
        <v>69</v>
      </c>
      <c r="H76" s="148">
        <v>1600</v>
      </c>
    </row>
    <row r="77" spans="1:8" ht="12.75" customHeight="1" thickBot="1">
      <c r="A77" s="12"/>
      <c r="B77" s="198"/>
      <c r="C77" s="199"/>
      <c r="D77" s="169"/>
      <c r="E77" s="170"/>
      <c r="F77" s="170"/>
      <c r="G77" s="171"/>
      <c r="H77" s="172"/>
    </row>
    <row r="78" spans="1:8" ht="46.5" customHeight="1">
      <c r="A78" s="14">
        <v>9</v>
      </c>
      <c r="B78" s="173" t="s">
        <v>99</v>
      </c>
      <c r="C78" s="176" t="s">
        <v>61</v>
      </c>
      <c r="D78" s="138"/>
      <c r="E78" s="81"/>
      <c r="F78" s="96"/>
      <c r="G78" s="234"/>
      <c r="H78" s="177">
        <f>H79</f>
        <v>15000</v>
      </c>
    </row>
    <row r="79" spans="1:8" ht="12.75">
      <c r="A79" s="13"/>
      <c r="B79" s="147" t="s">
        <v>33</v>
      </c>
      <c r="C79" s="105" t="s">
        <v>61</v>
      </c>
      <c r="D79" s="93" t="s">
        <v>25</v>
      </c>
      <c r="E79" s="73"/>
      <c r="F79" s="66"/>
      <c r="G79" s="26"/>
      <c r="H79" s="137">
        <f>H80</f>
        <v>15000</v>
      </c>
    </row>
    <row r="80" spans="1:8" ht="14.25" customHeight="1">
      <c r="A80" s="13"/>
      <c r="B80" s="196" t="s">
        <v>34</v>
      </c>
      <c r="C80" s="62" t="s">
        <v>61</v>
      </c>
      <c r="D80" s="82" t="s">
        <v>25</v>
      </c>
      <c r="E80" s="68" t="s">
        <v>24</v>
      </c>
      <c r="F80" s="69"/>
      <c r="G80" s="28"/>
      <c r="H80" s="137">
        <f>H81</f>
        <v>15000</v>
      </c>
    </row>
    <row r="81" spans="1:8" ht="12.75">
      <c r="A81" s="13"/>
      <c r="B81" s="196" t="s">
        <v>106</v>
      </c>
      <c r="C81" s="105" t="s">
        <v>61</v>
      </c>
      <c r="D81" s="104" t="s">
        <v>25</v>
      </c>
      <c r="E81" s="92" t="s">
        <v>24</v>
      </c>
      <c r="F81" s="75" t="s">
        <v>107</v>
      </c>
      <c r="G81" s="28"/>
      <c r="H81" s="137">
        <f>H82</f>
        <v>15000</v>
      </c>
    </row>
    <row r="82" spans="1:8" ht="13.5" customHeight="1" thickBot="1">
      <c r="A82" s="15"/>
      <c r="B82" s="197" t="s">
        <v>20</v>
      </c>
      <c r="C82" s="84" t="s">
        <v>61</v>
      </c>
      <c r="D82" s="94" t="s">
        <v>25</v>
      </c>
      <c r="E82" s="100" t="s">
        <v>24</v>
      </c>
      <c r="F82" s="94" t="s">
        <v>107</v>
      </c>
      <c r="G82" s="125" t="s">
        <v>69</v>
      </c>
      <c r="H82" s="178">
        <v>15000</v>
      </c>
    </row>
    <row r="83" spans="1:8" ht="13.5" customHeight="1" thickBot="1">
      <c r="A83" s="12"/>
      <c r="B83" s="190"/>
      <c r="C83" s="123"/>
      <c r="D83" s="102"/>
      <c r="E83" s="103"/>
      <c r="F83" s="102"/>
      <c r="G83" s="59"/>
      <c r="H83" s="6"/>
    </row>
    <row r="84" spans="1:8" ht="47.25" customHeight="1" thickBot="1">
      <c r="A84" s="54">
        <v>10</v>
      </c>
      <c r="B84" s="219" t="s">
        <v>94</v>
      </c>
      <c r="C84" s="5" t="s">
        <v>64</v>
      </c>
      <c r="D84" s="47"/>
      <c r="E84" s="48"/>
      <c r="F84" s="47"/>
      <c r="G84" s="48"/>
      <c r="H84" s="49">
        <f>H85</f>
        <v>6947</v>
      </c>
    </row>
    <row r="85" spans="1:8" ht="12.75">
      <c r="A85" s="16"/>
      <c r="B85" s="147" t="s">
        <v>33</v>
      </c>
      <c r="C85" s="105" t="s">
        <v>64</v>
      </c>
      <c r="D85" s="255" t="s">
        <v>25</v>
      </c>
      <c r="E85" s="63"/>
      <c r="F85" s="65"/>
      <c r="G85" s="180"/>
      <c r="H85" s="179">
        <f>H86</f>
        <v>6947</v>
      </c>
    </row>
    <row r="86" spans="1:8" ht="12.75">
      <c r="A86" s="16"/>
      <c r="B86" s="142" t="s">
        <v>96</v>
      </c>
      <c r="C86" s="62" t="s">
        <v>64</v>
      </c>
      <c r="D86" s="256" t="s">
        <v>25</v>
      </c>
      <c r="E86" s="69" t="s">
        <v>95</v>
      </c>
      <c r="F86" s="68"/>
      <c r="G86" s="28"/>
      <c r="H86" s="29">
        <f>H87+H88</f>
        <v>6947</v>
      </c>
    </row>
    <row r="87" spans="1:8" ht="15" customHeight="1">
      <c r="A87" s="16"/>
      <c r="B87" s="220" t="s">
        <v>19</v>
      </c>
      <c r="C87" s="200" t="s">
        <v>64</v>
      </c>
      <c r="D87" s="257" t="s">
        <v>25</v>
      </c>
      <c r="E87" s="82" t="s">
        <v>95</v>
      </c>
      <c r="F87" s="74" t="s">
        <v>36</v>
      </c>
      <c r="G87" s="28"/>
      <c r="H87" s="254">
        <v>1947</v>
      </c>
    </row>
    <row r="88" spans="1:8" ht="12.75">
      <c r="A88" s="16"/>
      <c r="B88" s="221" t="s">
        <v>79</v>
      </c>
      <c r="C88" s="200" t="s">
        <v>64</v>
      </c>
      <c r="D88" s="257" t="s">
        <v>25</v>
      </c>
      <c r="E88" s="82" t="s">
        <v>95</v>
      </c>
      <c r="F88" s="68" t="s">
        <v>80</v>
      </c>
      <c r="G88" s="33"/>
      <c r="H88" s="64">
        <f>H89</f>
        <v>5000</v>
      </c>
    </row>
    <row r="89" spans="1:8" ht="12.75" customHeight="1" thickBot="1">
      <c r="A89" s="144"/>
      <c r="B89" s="222" t="s">
        <v>20</v>
      </c>
      <c r="C89" s="61" t="s">
        <v>64</v>
      </c>
      <c r="D89" s="181" t="s">
        <v>25</v>
      </c>
      <c r="E89" s="97" t="s">
        <v>95</v>
      </c>
      <c r="F89" s="99" t="s">
        <v>80</v>
      </c>
      <c r="G89" s="128" t="s">
        <v>69</v>
      </c>
      <c r="H89" s="129">
        <v>5000</v>
      </c>
    </row>
    <row r="90" spans="1:8" ht="13.5" thickBot="1">
      <c r="A90" s="4"/>
      <c r="B90" s="223"/>
      <c r="C90" s="182"/>
      <c r="D90" s="103"/>
      <c r="E90" s="103"/>
      <c r="F90" s="102"/>
      <c r="G90" s="59"/>
      <c r="H90" s="60"/>
    </row>
    <row r="91" spans="1:8" ht="42" customHeight="1" thickBot="1">
      <c r="A91" s="238">
        <v>11</v>
      </c>
      <c r="B91" s="284" t="s">
        <v>100</v>
      </c>
      <c r="C91" s="5" t="s">
        <v>65</v>
      </c>
      <c r="D91" s="103"/>
      <c r="E91" s="102"/>
      <c r="F91" s="103"/>
      <c r="G91" s="58"/>
      <c r="H91" s="133">
        <f>H92</f>
        <v>47705</v>
      </c>
    </row>
    <row r="92" spans="1:8" ht="12.75">
      <c r="A92" s="239"/>
      <c r="B92" s="285" t="s">
        <v>33</v>
      </c>
      <c r="C92" s="105" t="s">
        <v>65</v>
      </c>
      <c r="D92" s="93" t="s">
        <v>25</v>
      </c>
      <c r="E92" s="81"/>
      <c r="F92" s="83"/>
      <c r="G92" s="184"/>
      <c r="H92" s="136">
        <f>H93</f>
        <v>47705</v>
      </c>
    </row>
    <row r="93" spans="1:8" ht="12.75">
      <c r="A93" s="239"/>
      <c r="B93" s="286" t="s">
        <v>101</v>
      </c>
      <c r="C93" s="62" t="s">
        <v>65</v>
      </c>
      <c r="D93" s="82" t="s">
        <v>25</v>
      </c>
      <c r="E93" s="68" t="s">
        <v>22</v>
      </c>
      <c r="F93" s="69"/>
      <c r="G93" s="174"/>
      <c r="H93" s="137">
        <f>H94</f>
        <v>47705</v>
      </c>
    </row>
    <row r="94" spans="1:8" ht="15.75" customHeight="1">
      <c r="A94" s="239"/>
      <c r="B94" s="235" t="s">
        <v>19</v>
      </c>
      <c r="C94" s="62" t="s">
        <v>65</v>
      </c>
      <c r="D94" s="82" t="s">
        <v>25</v>
      </c>
      <c r="E94" s="80" t="s">
        <v>22</v>
      </c>
      <c r="F94" s="69" t="s">
        <v>36</v>
      </c>
      <c r="G94" s="153"/>
      <c r="H94" s="137">
        <f>H95+H96</f>
        <v>47705</v>
      </c>
    </row>
    <row r="95" spans="1:8" ht="13.5" thickBot="1">
      <c r="A95" s="237"/>
      <c r="B95" s="287" t="s">
        <v>20</v>
      </c>
      <c r="C95" s="84" t="s">
        <v>65</v>
      </c>
      <c r="D95" s="94" t="s">
        <v>25</v>
      </c>
      <c r="E95" s="100" t="s">
        <v>22</v>
      </c>
      <c r="F95" s="94" t="s">
        <v>36</v>
      </c>
      <c r="G95" s="175" t="s">
        <v>69</v>
      </c>
      <c r="H95" s="185">
        <f>57705-10000-2900</f>
        <v>44805</v>
      </c>
    </row>
    <row r="96" spans="1:8" ht="33" customHeight="1" thickBot="1">
      <c r="A96" s="239"/>
      <c r="B96" s="288" t="s">
        <v>46</v>
      </c>
      <c r="C96" s="84" t="s">
        <v>65</v>
      </c>
      <c r="D96" s="94" t="s">
        <v>25</v>
      </c>
      <c r="E96" s="100" t="s">
        <v>22</v>
      </c>
      <c r="F96" s="94" t="s">
        <v>36</v>
      </c>
      <c r="G96" s="175" t="s">
        <v>71</v>
      </c>
      <c r="H96" s="131">
        <v>2900</v>
      </c>
    </row>
    <row r="97" spans="1:8" ht="13.5" thickBot="1">
      <c r="A97" s="239"/>
      <c r="B97" s="289"/>
      <c r="C97" s="61"/>
      <c r="D97" s="97"/>
      <c r="E97" s="99"/>
      <c r="F97" s="97"/>
      <c r="G97" s="163"/>
      <c r="H97" s="131"/>
    </row>
    <row r="98" spans="1:8" ht="45" customHeight="1" thickBot="1">
      <c r="A98" s="14">
        <v>12</v>
      </c>
      <c r="B98" s="225" t="s">
        <v>89</v>
      </c>
      <c r="C98" s="5" t="s">
        <v>37</v>
      </c>
      <c r="D98" s="103"/>
      <c r="E98" s="102"/>
      <c r="F98" s="103"/>
      <c r="G98" s="58"/>
      <c r="H98" s="133">
        <f>H99</f>
        <v>860</v>
      </c>
    </row>
    <row r="99" spans="1:8" ht="12.75">
      <c r="A99" s="16"/>
      <c r="B99" s="183" t="s">
        <v>28</v>
      </c>
      <c r="C99" s="110" t="s">
        <v>37</v>
      </c>
      <c r="D99" s="66" t="s">
        <v>18</v>
      </c>
      <c r="E99" s="81"/>
      <c r="F99" s="83"/>
      <c r="G99" s="184"/>
      <c r="H99" s="136">
        <f>H100</f>
        <v>860</v>
      </c>
    </row>
    <row r="100" spans="1:8" ht="12.75">
      <c r="A100" s="16"/>
      <c r="B100" s="152" t="s">
        <v>29</v>
      </c>
      <c r="C100" s="62" t="s">
        <v>37</v>
      </c>
      <c r="D100" s="82" t="s">
        <v>18</v>
      </c>
      <c r="E100" s="68" t="s">
        <v>25</v>
      </c>
      <c r="F100" s="82"/>
      <c r="G100" s="153"/>
      <c r="H100" s="137">
        <f>H101</f>
        <v>860</v>
      </c>
    </row>
    <row r="101" spans="1:8" ht="12.75">
      <c r="A101" s="16"/>
      <c r="B101" s="220" t="s">
        <v>19</v>
      </c>
      <c r="C101" s="62" t="s">
        <v>37</v>
      </c>
      <c r="D101" s="82" t="s">
        <v>18</v>
      </c>
      <c r="E101" s="80" t="s">
        <v>25</v>
      </c>
      <c r="F101" s="69" t="s">
        <v>36</v>
      </c>
      <c r="G101" s="153"/>
      <c r="H101" s="137">
        <f>H102</f>
        <v>860</v>
      </c>
    </row>
    <row r="102" spans="1:8" ht="13.5" thickBot="1">
      <c r="A102" s="144"/>
      <c r="B102" s="197" t="s">
        <v>20</v>
      </c>
      <c r="C102" s="84" t="s">
        <v>37</v>
      </c>
      <c r="D102" s="94" t="s">
        <v>18</v>
      </c>
      <c r="E102" s="100" t="s">
        <v>25</v>
      </c>
      <c r="F102" s="94" t="s">
        <v>36</v>
      </c>
      <c r="G102" s="175" t="s">
        <v>69</v>
      </c>
      <c r="H102" s="185">
        <v>860</v>
      </c>
    </row>
    <row r="103" spans="1:8" ht="13.5" thickBot="1">
      <c r="A103" s="4"/>
      <c r="B103" s="190"/>
      <c r="C103" s="123"/>
      <c r="D103" s="186"/>
      <c r="E103" s="103"/>
      <c r="F103" s="102"/>
      <c r="G103" s="59"/>
      <c r="H103" s="60"/>
    </row>
    <row r="104" spans="1:8" ht="30.75" customHeight="1" thickBot="1">
      <c r="A104" s="13">
        <v>13</v>
      </c>
      <c r="B104" s="224" t="s">
        <v>78</v>
      </c>
      <c r="C104" s="5" t="s">
        <v>91</v>
      </c>
      <c r="D104" s="47"/>
      <c r="E104" s="48"/>
      <c r="F104" s="47"/>
      <c r="G104" s="48"/>
      <c r="H104" s="49">
        <f>H105</f>
        <v>8391.2</v>
      </c>
    </row>
    <row r="105" spans="1:8" ht="12.75">
      <c r="A105" s="13"/>
      <c r="B105" s="147" t="s">
        <v>9</v>
      </c>
      <c r="C105" s="71" t="s">
        <v>91</v>
      </c>
      <c r="D105" s="96" t="s">
        <v>10</v>
      </c>
      <c r="E105" s="65"/>
      <c r="F105" s="96"/>
      <c r="G105" s="20"/>
      <c r="H105" s="21">
        <f>H106</f>
        <v>8391.2</v>
      </c>
    </row>
    <row r="106" spans="1:8" ht="12.75">
      <c r="A106" s="13"/>
      <c r="B106" s="209" t="s">
        <v>58</v>
      </c>
      <c r="C106" s="62" t="s">
        <v>91</v>
      </c>
      <c r="D106" s="83" t="s">
        <v>10</v>
      </c>
      <c r="E106" s="68" t="s">
        <v>10</v>
      </c>
      <c r="F106" s="69"/>
      <c r="G106" s="22"/>
      <c r="H106" s="23">
        <f>H107</f>
        <v>8391.2</v>
      </c>
    </row>
    <row r="107" spans="1:8" ht="16.5" customHeight="1">
      <c r="A107" s="13"/>
      <c r="B107" s="220" t="s">
        <v>19</v>
      </c>
      <c r="C107" s="62" t="s">
        <v>91</v>
      </c>
      <c r="D107" s="83" t="s">
        <v>10</v>
      </c>
      <c r="E107" s="81" t="s">
        <v>10</v>
      </c>
      <c r="F107" s="69" t="s">
        <v>36</v>
      </c>
      <c r="G107" s="22"/>
      <c r="H107" s="23">
        <f>H109+H108</f>
        <v>8391.2</v>
      </c>
    </row>
    <row r="108" spans="1:8" ht="12.75">
      <c r="A108" s="13"/>
      <c r="B108" s="290" t="s">
        <v>20</v>
      </c>
      <c r="C108" s="62" t="s">
        <v>91</v>
      </c>
      <c r="D108" s="83" t="s">
        <v>10</v>
      </c>
      <c r="E108" s="81" t="s">
        <v>10</v>
      </c>
      <c r="F108" s="82" t="s">
        <v>36</v>
      </c>
      <c r="G108" s="75" t="s">
        <v>69</v>
      </c>
      <c r="H108" s="295">
        <v>95.5</v>
      </c>
    </row>
    <row r="109" spans="1:8" ht="26.25" thickBot="1">
      <c r="A109" s="13"/>
      <c r="B109" s="188" t="s">
        <v>97</v>
      </c>
      <c r="C109" s="84" t="s">
        <v>91</v>
      </c>
      <c r="D109" s="97" t="s">
        <v>10</v>
      </c>
      <c r="E109" s="86" t="s">
        <v>10</v>
      </c>
      <c r="F109" s="94" t="s">
        <v>36</v>
      </c>
      <c r="G109" s="25" t="s">
        <v>74</v>
      </c>
      <c r="H109" s="32">
        <f>550+148.5+7692.7-95.5</f>
        <v>8295.7</v>
      </c>
    </row>
    <row r="110" spans="1:8" ht="13.5" thickBot="1">
      <c r="A110" s="4"/>
      <c r="B110" s="190"/>
      <c r="C110" s="123"/>
      <c r="D110" s="102"/>
      <c r="E110" s="103"/>
      <c r="F110" s="102"/>
      <c r="G110" s="59"/>
      <c r="H110" s="60"/>
    </row>
    <row r="111" spans="1:8" ht="36" customHeight="1" thickBot="1">
      <c r="A111" s="238">
        <v>14</v>
      </c>
      <c r="B111" s="240" t="s">
        <v>103</v>
      </c>
      <c r="C111" s="132" t="s">
        <v>102</v>
      </c>
      <c r="D111" s="103"/>
      <c r="E111" s="102"/>
      <c r="F111" s="103"/>
      <c r="G111" s="58"/>
      <c r="H111" s="133">
        <f>H112</f>
        <v>42793</v>
      </c>
    </row>
    <row r="112" spans="1:8" ht="12.75">
      <c r="A112" s="239"/>
      <c r="B112" s="71" t="s">
        <v>9</v>
      </c>
      <c r="C112" s="105" t="s">
        <v>102</v>
      </c>
      <c r="D112" s="93" t="s">
        <v>10</v>
      </c>
      <c r="E112" s="92"/>
      <c r="F112" s="104"/>
      <c r="G112" s="141"/>
      <c r="H112" s="187">
        <f>H113</f>
        <v>42793</v>
      </c>
    </row>
    <row r="113" spans="1:8" ht="12.75">
      <c r="A113" s="239"/>
      <c r="B113" s="110" t="s">
        <v>11</v>
      </c>
      <c r="C113" s="62" t="s">
        <v>102</v>
      </c>
      <c r="D113" s="82" t="s">
        <v>10</v>
      </c>
      <c r="E113" s="68" t="s">
        <v>12</v>
      </c>
      <c r="F113" s="82"/>
      <c r="G113" s="153"/>
      <c r="H113" s="137">
        <f>H115+H116</f>
        <v>42793</v>
      </c>
    </row>
    <row r="114" spans="1:8" ht="13.5" thickBot="1">
      <c r="A114" s="239"/>
      <c r="B114" s="241" t="s">
        <v>79</v>
      </c>
      <c r="C114" s="85" t="s">
        <v>102</v>
      </c>
      <c r="D114" s="87" t="s">
        <v>10</v>
      </c>
      <c r="E114" s="86" t="s">
        <v>12</v>
      </c>
      <c r="F114" s="87" t="s">
        <v>80</v>
      </c>
      <c r="G114" s="158"/>
      <c r="H114" s="165">
        <f>H115</f>
        <v>6750</v>
      </c>
    </row>
    <row r="115" spans="1:8" ht="13.5" thickBot="1">
      <c r="A115" s="239"/>
      <c r="B115" s="242" t="s">
        <v>20</v>
      </c>
      <c r="C115" s="123" t="s">
        <v>102</v>
      </c>
      <c r="D115" s="103" t="s">
        <v>10</v>
      </c>
      <c r="E115" s="102" t="s">
        <v>12</v>
      </c>
      <c r="F115" s="103" t="s">
        <v>80</v>
      </c>
      <c r="G115" s="58" t="s">
        <v>69</v>
      </c>
      <c r="H115" s="133">
        <f>6750</f>
        <v>6750</v>
      </c>
    </row>
    <row r="116" spans="1:8" ht="16.5" customHeight="1" thickBot="1">
      <c r="A116" s="237"/>
      <c r="B116" s="244" t="s">
        <v>19</v>
      </c>
      <c r="C116" s="123" t="s">
        <v>102</v>
      </c>
      <c r="D116" s="103" t="s">
        <v>10</v>
      </c>
      <c r="E116" s="102" t="s">
        <v>12</v>
      </c>
      <c r="F116" s="103" t="s">
        <v>36</v>
      </c>
      <c r="G116" s="58"/>
      <c r="H116" s="133">
        <f>H118+H119+H117</f>
        <v>36043</v>
      </c>
    </row>
    <row r="117" spans="1:8" ht="13.5" thickBot="1">
      <c r="A117" s="237"/>
      <c r="B117" s="242" t="s">
        <v>20</v>
      </c>
      <c r="C117" s="123" t="s">
        <v>102</v>
      </c>
      <c r="D117" s="103" t="s">
        <v>10</v>
      </c>
      <c r="E117" s="102" t="s">
        <v>12</v>
      </c>
      <c r="F117" s="103" t="s">
        <v>36</v>
      </c>
      <c r="G117" s="58" t="s">
        <v>69</v>
      </c>
      <c r="H117" s="133">
        <v>600</v>
      </c>
    </row>
    <row r="118" spans="1:8" ht="13.5" thickBot="1">
      <c r="A118" s="237"/>
      <c r="B118" s="243" t="s">
        <v>14</v>
      </c>
      <c r="C118" s="123" t="s">
        <v>102</v>
      </c>
      <c r="D118" s="103" t="s">
        <v>10</v>
      </c>
      <c r="E118" s="102" t="s">
        <v>12</v>
      </c>
      <c r="F118" s="103" t="s">
        <v>36</v>
      </c>
      <c r="G118" s="58" t="s">
        <v>68</v>
      </c>
      <c r="H118" s="133">
        <f>36043-500-600</f>
        <v>34943</v>
      </c>
    </row>
    <row r="119" spans="1:8" ht="26.25" thickBot="1">
      <c r="A119" s="237"/>
      <c r="B119" s="245" t="s">
        <v>97</v>
      </c>
      <c r="C119" s="123" t="s">
        <v>102</v>
      </c>
      <c r="D119" s="103" t="s">
        <v>10</v>
      </c>
      <c r="E119" s="102" t="s">
        <v>12</v>
      </c>
      <c r="F119" s="103" t="s">
        <v>36</v>
      </c>
      <c r="G119" s="58" t="s">
        <v>74</v>
      </c>
      <c r="H119" s="133">
        <v>500</v>
      </c>
    </row>
    <row r="120" spans="1:8" ht="13.5" thickBot="1">
      <c r="A120" s="4"/>
      <c r="B120" s="190"/>
      <c r="C120" s="123"/>
      <c r="D120" s="102"/>
      <c r="E120" s="103"/>
      <c r="F120" s="102"/>
      <c r="G120" s="59"/>
      <c r="H120" s="60"/>
    </row>
    <row r="121" spans="1:8" ht="30" customHeight="1" thickBot="1">
      <c r="A121" s="54">
        <v>15</v>
      </c>
      <c r="B121" s="202" t="s">
        <v>60</v>
      </c>
      <c r="C121" s="5" t="s">
        <v>67</v>
      </c>
      <c r="D121" s="47"/>
      <c r="E121" s="48"/>
      <c r="F121" s="47"/>
      <c r="G121" s="48"/>
      <c r="H121" s="49">
        <f>H122</f>
        <v>4039.1</v>
      </c>
    </row>
    <row r="122" spans="1:8" ht="12.75" customHeight="1">
      <c r="A122" s="16"/>
      <c r="B122" s="143" t="s">
        <v>62</v>
      </c>
      <c r="C122" s="79" t="s">
        <v>67</v>
      </c>
      <c r="D122" s="73" t="s">
        <v>23</v>
      </c>
      <c r="E122" s="63"/>
      <c r="F122" s="65"/>
      <c r="G122" s="20"/>
      <c r="H122" s="39">
        <f>H123</f>
        <v>4039.1</v>
      </c>
    </row>
    <row r="123" spans="1:8" ht="13.5" customHeight="1">
      <c r="A123" s="16"/>
      <c r="B123" s="211" t="s">
        <v>92</v>
      </c>
      <c r="C123" s="62" t="s">
        <v>67</v>
      </c>
      <c r="D123" s="80" t="s">
        <v>23</v>
      </c>
      <c r="E123" s="69" t="s">
        <v>49</v>
      </c>
      <c r="F123" s="68"/>
      <c r="G123" s="22"/>
      <c r="H123" s="37">
        <f>H124</f>
        <v>4039.1</v>
      </c>
    </row>
    <row r="124" spans="1:8" ht="13.5" customHeight="1">
      <c r="A124" s="16"/>
      <c r="B124" s="291" t="s">
        <v>85</v>
      </c>
      <c r="C124" s="62" t="s">
        <v>67</v>
      </c>
      <c r="D124" s="80" t="s">
        <v>23</v>
      </c>
      <c r="E124" s="82" t="s">
        <v>49</v>
      </c>
      <c r="F124" s="74" t="s">
        <v>36</v>
      </c>
      <c r="G124" s="22"/>
      <c r="H124" s="37">
        <f>H126+H125</f>
        <v>4039.1</v>
      </c>
    </row>
    <row r="125" spans="1:8" ht="13.5" customHeight="1">
      <c r="A125" s="16"/>
      <c r="B125" s="290" t="s">
        <v>20</v>
      </c>
      <c r="C125" s="62" t="s">
        <v>67</v>
      </c>
      <c r="D125" s="80" t="s">
        <v>23</v>
      </c>
      <c r="E125" s="82" t="s">
        <v>49</v>
      </c>
      <c r="F125" s="86" t="s">
        <v>36</v>
      </c>
      <c r="G125" s="75" t="s">
        <v>69</v>
      </c>
      <c r="H125" s="37">
        <f>47.7+212</f>
        <v>259.7</v>
      </c>
    </row>
    <row r="126" spans="1:8" ht="28.5" customHeight="1" thickBot="1">
      <c r="A126" s="144"/>
      <c r="B126" s="292" t="s">
        <v>97</v>
      </c>
      <c r="C126" s="61" t="s">
        <v>67</v>
      </c>
      <c r="D126" s="99" t="s">
        <v>23</v>
      </c>
      <c r="E126" s="97" t="s">
        <v>49</v>
      </c>
      <c r="F126" s="100" t="s">
        <v>36</v>
      </c>
      <c r="G126" s="55" t="s">
        <v>74</v>
      </c>
      <c r="H126" s="56">
        <f>792+2101.5+1000-114.1</f>
        <v>3779.4</v>
      </c>
    </row>
    <row r="127" spans="1:8" ht="13.5" customHeight="1" thickBot="1">
      <c r="A127" s="4"/>
      <c r="B127" s="198"/>
      <c r="C127" s="123"/>
      <c r="D127" s="102"/>
      <c r="E127" s="103"/>
      <c r="F127" s="47"/>
      <c r="G127" s="191"/>
      <c r="H127" s="192"/>
    </row>
    <row r="128" spans="1:8" ht="29.25" customHeight="1" thickBot="1">
      <c r="A128" s="51">
        <v>16</v>
      </c>
      <c r="B128" s="225" t="s">
        <v>45</v>
      </c>
      <c r="C128" s="98" t="s">
        <v>38</v>
      </c>
      <c r="D128" s="47"/>
      <c r="E128" s="48"/>
      <c r="F128" s="47"/>
      <c r="G128" s="48"/>
      <c r="H128" s="50">
        <f>H129</f>
        <v>2565.3</v>
      </c>
    </row>
    <row r="129" spans="1:8" ht="12.75">
      <c r="A129" s="16"/>
      <c r="B129" s="227" t="s">
        <v>16</v>
      </c>
      <c r="C129" s="109" t="s">
        <v>38</v>
      </c>
      <c r="D129" s="76" t="s">
        <v>13</v>
      </c>
      <c r="E129" s="66"/>
      <c r="F129" s="65"/>
      <c r="G129" s="20"/>
      <c r="H129" s="42">
        <f>H130</f>
        <v>2565.3</v>
      </c>
    </row>
    <row r="130" spans="1:8" ht="12" customHeight="1">
      <c r="A130" s="16"/>
      <c r="B130" s="228" t="s">
        <v>21</v>
      </c>
      <c r="C130" s="57" t="s">
        <v>38</v>
      </c>
      <c r="D130" s="108" t="s">
        <v>13</v>
      </c>
      <c r="E130" s="78" t="s">
        <v>22</v>
      </c>
      <c r="F130" s="68"/>
      <c r="G130" s="22"/>
      <c r="H130" s="43">
        <f>H131</f>
        <v>2565.3</v>
      </c>
    </row>
    <row r="131" spans="1:8" ht="13.5" customHeight="1">
      <c r="A131" s="16"/>
      <c r="B131" s="229" t="s">
        <v>19</v>
      </c>
      <c r="C131" s="57" t="s">
        <v>38</v>
      </c>
      <c r="D131" s="108" t="s">
        <v>13</v>
      </c>
      <c r="E131" s="107" t="s">
        <v>22</v>
      </c>
      <c r="F131" s="77" t="s">
        <v>36</v>
      </c>
      <c r="G131" s="22"/>
      <c r="H131" s="43">
        <f>H132</f>
        <v>2565.3</v>
      </c>
    </row>
    <row r="132" spans="1:10" ht="26.25" thickBot="1">
      <c r="A132" s="16"/>
      <c r="B132" s="226" t="s">
        <v>97</v>
      </c>
      <c r="C132" s="101" t="s">
        <v>38</v>
      </c>
      <c r="D132" s="108" t="s">
        <v>13</v>
      </c>
      <c r="E132" s="107" t="s">
        <v>22</v>
      </c>
      <c r="F132" s="106" t="s">
        <v>36</v>
      </c>
      <c r="G132" s="44" t="s">
        <v>74</v>
      </c>
      <c r="H132" s="38">
        <f>827+1738.3</f>
        <v>2565.3</v>
      </c>
      <c r="I132" s="115"/>
      <c r="J132" s="115"/>
    </row>
    <row r="133" spans="1:8" ht="15" customHeight="1" thickBot="1">
      <c r="A133" s="4"/>
      <c r="B133" s="230"/>
      <c r="C133" s="88"/>
      <c r="D133" s="7"/>
      <c r="E133" s="8"/>
      <c r="F133" s="7"/>
      <c r="G133" s="8"/>
      <c r="H133" s="9"/>
    </row>
    <row r="134" spans="1:8" ht="44.25" customHeight="1" thickBot="1">
      <c r="A134" s="54">
        <v>17</v>
      </c>
      <c r="B134" s="202" t="s">
        <v>88</v>
      </c>
      <c r="C134" s="91" t="s">
        <v>66</v>
      </c>
      <c r="D134" s="47"/>
      <c r="E134" s="48"/>
      <c r="F134" s="47"/>
      <c r="G134" s="48"/>
      <c r="H134" s="49">
        <f>H135</f>
        <v>151491</v>
      </c>
    </row>
    <row r="135" spans="1:8" ht="12.75">
      <c r="A135" s="16"/>
      <c r="B135" s="216" t="s">
        <v>44</v>
      </c>
      <c r="C135" s="71" t="s">
        <v>66</v>
      </c>
      <c r="D135" s="65" t="s">
        <v>75</v>
      </c>
      <c r="E135" s="66"/>
      <c r="F135" s="65"/>
      <c r="G135" s="20"/>
      <c r="H135" s="21">
        <f>H136</f>
        <v>151491</v>
      </c>
    </row>
    <row r="136" spans="1:8" ht="13.5" customHeight="1">
      <c r="A136" s="16"/>
      <c r="B136" s="195" t="s">
        <v>76</v>
      </c>
      <c r="C136" s="62" t="s">
        <v>66</v>
      </c>
      <c r="D136" s="81" t="s">
        <v>75</v>
      </c>
      <c r="E136" s="69" t="s">
        <v>24</v>
      </c>
      <c r="F136" s="68"/>
      <c r="G136" s="22"/>
      <c r="H136" s="23">
        <f>H137+H140</f>
        <v>151491</v>
      </c>
    </row>
    <row r="137" spans="1:8" ht="15" customHeight="1">
      <c r="A137" s="16"/>
      <c r="B137" s="229" t="s">
        <v>19</v>
      </c>
      <c r="C137" s="62" t="s">
        <v>66</v>
      </c>
      <c r="D137" s="81" t="s">
        <v>75</v>
      </c>
      <c r="E137" s="82" t="s">
        <v>24</v>
      </c>
      <c r="F137" s="68" t="s">
        <v>36</v>
      </c>
      <c r="G137" s="22"/>
      <c r="H137" s="23">
        <f>H138+H139</f>
        <v>1491</v>
      </c>
    </row>
    <row r="138" spans="1:8" ht="25.5">
      <c r="A138" s="16"/>
      <c r="B138" s="231" t="s">
        <v>97</v>
      </c>
      <c r="C138" s="62" t="s">
        <v>66</v>
      </c>
      <c r="D138" s="81" t="s">
        <v>75</v>
      </c>
      <c r="E138" s="82" t="s">
        <v>24</v>
      </c>
      <c r="F138" s="80" t="s">
        <v>36</v>
      </c>
      <c r="G138" s="24" t="s">
        <v>74</v>
      </c>
      <c r="H138" s="31">
        <f>1141+350-114.1</f>
        <v>1376.9</v>
      </c>
    </row>
    <row r="139" spans="1:8" ht="13.5" thickBot="1">
      <c r="A139" s="16"/>
      <c r="B139" s="232" t="s">
        <v>20</v>
      </c>
      <c r="C139" s="62" t="s">
        <v>66</v>
      </c>
      <c r="D139" s="81" t="s">
        <v>75</v>
      </c>
      <c r="E139" s="82" t="s">
        <v>24</v>
      </c>
      <c r="F139" s="80" t="s">
        <v>36</v>
      </c>
      <c r="G139" s="24" t="s">
        <v>69</v>
      </c>
      <c r="H139" s="31">
        <v>114.1</v>
      </c>
    </row>
    <row r="140" spans="1:8" ht="13.5" customHeight="1">
      <c r="A140" s="16"/>
      <c r="B140" s="216" t="s">
        <v>79</v>
      </c>
      <c r="C140" s="62" t="s">
        <v>66</v>
      </c>
      <c r="D140" s="81" t="s">
        <v>75</v>
      </c>
      <c r="E140" s="82" t="s">
        <v>24</v>
      </c>
      <c r="F140" s="68" t="s">
        <v>80</v>
      </c>
      <c r="G140" s="22"/>
      <c r="H140" s="23">
        <f>H141</f>
        <v>150000</v>
      </c>
    </row>
    <row r="141" spans="1:8" ht="17.25" customHeight="1" thickBot="1">
      <c r="A141" s="144"/>
      <c r="B141" s="232" t="s">
        <v>20</v>
      </c>
      <c r="C141" s="84" t="s">
        <v>66</v>
      </c>
      <c r="D141" s="99" t="s">
        <v>75</v>
      </c>
      <c r="E141" s="94" t="s">
        <v>24</v>
      </c>
      <c r="F141" s="100" t="s">
        <v>80</v>
      </c>
      <c r="G141" s="55" t="s">
        <v>69</v>
      </c>
      <c r="H141" s="56">
        <v>150000</v>
      </c>
    </row>
    <row r="142" spans="1:8" ht="15" customHeight="1" thickBot="1">
      <c r="A142" s="4"/>
      <c r="B142" s="281"/>
      <c r="C142" s="61"/>
      <c r="D142" s="99"/>
      <c r="E142" s="97"/>
      <c r="F142" s="99"/>
      <c r="G142" s="282"/>
      <c r="H142" s="283"/>
    </row>
    <row r="143" spans="1:8" ht="45" customHeight="1" thickBot="1">
      <c r="A143" s="16">
        <v>18</v>
      </c>
      <c r="B143" s="246" t="s">
        <v>108</v>
      </c>
      <c r="C143" s="5" t="s">
        <v>109</v>
      </c>
      <c r="D143" s="102"/>
      <c r="E143" s="103"/>
      <c r="F143" s="102"/>
      <c r="G143" s="247"/>
      <c r="H143" s="248">
        <f>H144</f>
        <v>10000</v>
      </c>
    </row>
    <row r="144" spans="1:8" ht="16.5" customHeight="1">
      <c r="A144" s="16"/>
      <c r="B144" s="251" t="s">
        <v>33</v>
      </c>
      <c r="C144" s="79" t="s">
        <v>109</v>
      </c>
      <c r="D144" s="93" t="s">
        <v>25</v>
      </c>
      <c r="E144" s="81"/>
      <c r="F144" s="83"/>
      <c r="G144" s="184"/>
      <c r="H144" s="164">
        <f>H145</f>
        <v>10000</v>
      </c>
    </row>
    <row r="145" spans="1:8" ht="16.5" customHeight="1">
      <c r="A145" s="16"/>
      <c r="B145" s="249" t="s">
        <v>101</v>
      </c>
      <c r="C145" s="62" t="s">
        <v>109</v>
      </c>
      <c r="D145" s="82" t="s">
        <v>25</v>
      </c>
      <c r="E145" s="68" t="s">
        <v>22</v>
      </c>
      <c r="F145" s="69"/>
      <c r="G145" s="174"/>
      <c r="H145" s="137">
        <f>H146</f>
        <v>10000</v>
      </c>
    </row>
    <row r="146" spans="1:8" ht="16.5" customHeight="1">
      <c r="A146" s="16"/>
      <c r="B146" s="250" t="s">
        <v>19</v>
      </c>
      <c r="C146" s="62" t="s">
        <v>109</v>
      </c>
      <c r="D146" s="82" t="s">
        <v>25</v>
      </c>
      <c r="E146" s="80" t="s">
        <v>22</v>
      </c>
      <c r="F146" s="69" t="s">
        <v>36</v>
      </c>
      <c r="G146" s="153"/>
      <c r="H146" s="137">
        <f>H147</f>
        <v>10000</v>
      </c>
    </row>
    <row r="147" spans="1:8" ht="16.5" customHeight="1" thickBot="1">
      <c r="A147" s="16"/>
      <c r="B147" s="252" t="s">
        <v>20</v>
      </c>
      <c r="C147" s="61" t="s">
        <v>109</v>
      </c>
      <c r="D147" s="94" t="s">
        <v>25</v>
      </c>
      <c r="E147" s="100" t="s">
        <v>22</v>
      </c>
      <c r="F147" s="94" t="s">
        <v>36</v>
      </c>
      <c r="G147" s="175" t="s">
        <v>69</v>
      </c>
      <c r="H147" s="253">
        <v>10000</v>
      </c>
    </row>
    <row r="148" spans="1:11" ht="15.75" thickBot="1">
      <c r="A148" s="4"/>
      <c r="B148" s="45" t="s">
        <v>42</v>
      </c>
      <c r="C148" s="17" t="s">
        <v>83</v>
      </c>
      <c r="D148" s="18" t="s">
        <v>81</v>
      </c>
      <c r="E148" s="19" t="s">
        <v>81</v>
      </c>
      <c r="F148" s="18" t="s">
        <v>82</v>
      </c>
      <c r="G148" s="19" t="s">
        <v>82</v>
      </c>
      <c r="H148" s="72">
        <f>H7+H24+H30+H38+H44+H52+H66+H72+H78+H84+H91+H98+H104+H111+H121+H128+H134+H143</f>
        <v>385253</v>
      </c>
      <c r="K148" s="67"/>
    </row>
  </sheetData>
  <mergeCells count="3">
    <mergeCell ref="B5:H5"/>
    <mergeCell ref="A4:H4"/>
    <mergeCell ref="F3:H3"/>
  </mergeCells>
  <printOptions/>
  <pageMargins left="0.6299212598425197" right="0.15748031496062992" top="0.18" bottom="0.21" header="0.16" footer="0.16"/>
  <pageSetup fitToHeight="10" horizontalDpi="600" verticalDpi="600" orientation="portrait" paperSize="9" scale="9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2011-12-21T08:29:10Z</cp:lastPrinted>
  <dcterms:created xsi:type="dcterms:W3CDTF">2007-10-22T07:44:32Z</dcterms:created>
  <dcterms:modified xsi:type="dcterms:W3CDTF">2011-12-23T09:49:32Z</dcterms:modified>
  <cp:category/>
  <cp:version/>
  <cp:contentType/>
  <cp:contentStatus/>
</cp:coreProperties>
</file>