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'приложение'!$A$1:$H$24</definedName>
  </definedNames>
  <calcPr fullCalcOnLoad="1" refMode="R1C1"/>
</workbook>
</file>

<file path=xl/sharedStrings.xml><?xml version="1.0" encoding="utf-8"?>
<sst xmlns="http://schemas.openxmlformats.org/spreadsheetml/2006/main" count="31" uniqueCount="24">
  <si>
    <t>Наименование программных мероприятий</t>
  </si>
  <si>
    <t>Годы</t>
  </si>
  <si>
    <t>Источники  финансирования</t>
  </si>
  <si>
    <t>Итого</t>
  </si>
  <si>
    <t>№ п/п</t>
  </si>
  <si>
    <t>В области водоснабжения</t>
  </si>
  <si>
    <t>Итого:</t>
  </si>
  <si>
    <t>В области водоотведения</t>
  </si>
  <si>
    <t>ВСЕГО:</t>
  </si>
  <si>
    <t>Приложение № 2 к Инвестиционной программе</t>
  </si>
  <si>
    <t>Потребность в финансировании 2011-2013 г., всего:</t>
  </si>
  <si>
    <t>надбавка к тарифу</t>
  </si>
  <si>
    <t>Реконструкция скважин на ВЗУ "Главная" (ПИР и СМР)</t>
  </si>
  <si>
    <t>Реконструкция КНС №1</t>
  </si>
  <si>
    <t>Реконструкция существующего напорного коллектора от КНС №1 до камеры гашения по ул. Жуковского на участке от бассейна МФТИ до камеры гашения на ул. Жуковского L=470м, пропускная способность 295 куб.м/час</t>
  </si>
  <si>
    <t xml:space="preserve"> </t>
  </si>
  <si>
    <t xml:space="preserve">"Инвестиционной программы по водоснабжению и водоотведению на 2011-2013 годы МУП "Инженерные сети г. Долгопрудного" </t>
  </si>
  <si>
    <t>Объемы финансирования</t>
  </si>
  <si>
    <t>Строительство кольцевого водопровода Ду=500мм от Московского шоссе, 59 до вновь построенного водовода 2Ду=500мм на мкр. Хлебниково L=120м, пропускной способностью 900 куб.м/час (ПИР и СМР)</t>
  </si>
  <si>
    <t>Строительство водопровода Ду=300мм от Лихачевского проезда до ВЗУ "Главная" L=1070м, пропускная способность 295 куб.м/час (ПИР и СМР)</t>
  </si>
  <si>
    <t>Реконструкция канализационного коллектора от КНС "Хлебниково" до КНС "Котово" г.Долгопрудный Московской области. Переходы через Клязьминское водохранилище и ул. Московская (СМР)</t>
  </si>
  <si>
    <t>к решению Совета депутатов</t>
  </si>
  <si>
    <t xml:space="preserve">Приложение № 1 </t>
  </si>
  <si>
    <t>"18" ноября 2011 г. № 141-нр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</si>
</sst>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10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1" fontId="5" fillId="0" borderId="1" xfId="20" applyFont="1" applyFill="1" applyBorder="1" applyAlignment="1">
      <alignment horizontal="center" vertical="center" wrapText="1"/>
    </xf>
    <xf numFmtId="171" fontId="6" fillId="2" borderId="1" xfId="20" applyFont="1" applyFill="1" applyBorder="1" applyAlignment="1">
      <alignment horizontal="center" vertical="center" wrapText="1"/>
    </xf>
    <xf numFmtId="171" fontId="6" fillId="0" borderId="1" xfId="20" applyFont="1" applyFill="1" applyBorder="1" applyAlignment="1">
      <alignment horizontal="center" vertical="center" wrapText="1"/>
    </xf>
    <xf numFmtId="171" fontId="5" fillId="0" borderId="2" xfId="2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1" fontId="5" fillId="0" borderId="1" xfId="2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1" fontId="5" fillId="0" borderId="4" xfId="20" applyFont="1" applyFill="1" applyBorder="1" applyAlignment="1">
      <alignment horizontal="center" vertical="center" wrapText="1"/>
    </xf>
    <xf numFmtId="171" fontId="5" fillId="0" borderId="6" xfId="20" applyFont="1" applyFill="1" applyBorder="1" applyAlignment="1">
      <alignment horizontal="center" vertical="center" wrapText="1"/>
    </xf>
    <xf numFmtId="171" fontId="5" fillId="0" borderId="7" xfId="20" applyFont="1" applyFill="1" applyBorder="1" applyAlignment="1">
      <alignment horizontal="center" vertical="center" wrapText="1"/>
    </xf>
    <xf numFmtId="171" fontId="6" fillId="0" borderId="7" xfId="20" applyFont="1" applyFill="1" applyBorder="1" applyAlignment="1">
      <alignment horizontal="center" vertical="center" wrapText="1"/>
    </xf>
    <xf numFmtId="171" fontId="6" fillId="2" borderId="8" xfId="20" applyFont="1" applyFill="1" applyBorder="1" applyAlignment="1">
      <alignment horizontal="center" vertical="center" wrapText="1"/>
    </xf>
    <xf numFmtId="171" fontId="5" fillId="0" borderId="8" xfId="20" applyFont="1" applyFill="1" applyBorder="1" applyAlignment="1">
      <alignment horizontal="center" vertical="center" wrapText="1"/>
    </xf>
    <xf numFmtId="171" fontId="6" fillId="0" borderId="8" xfId="20" applyFont="1" applyFill="1" applyBorder="1" applyAlignment="1">
      <alignment horizontal="center" vertical="center" wrapText="1"/>
    </xf>
    <xf numFmtId="4" fontId="6" fillId="0" borderId="9" xfId="20" applyNumberFormat="1" applyFont="1" applyFill="1" applyBorder="1" applyAlignment="1">
      <alignment horizontal="center" vertical="center" wrapText="1"/>
    </xf>
    <xf numFmtId="171" fontId="5" fillId="0" borderId="9" xfId="2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1" fontId="6" fillId="0" borderId="11" xfId="20" applyFont="1" applyBorder="1" applyAlignment="1">
      <alignment horizontal="center" vertical="center" wrapText="1"/>
    </xf>
    <xf numFmtId="171" fontId="6" fillId="0" borderId="12" xfId="20" applyFont="1" applyBorder="1" applyAlignment="1">
      <alignment horizontal="center" vertical="center" wrapText="1"/>
    </xf>
    <xf numFmtId="171" fontId="6" fillId="0" borderId="7" xfId="2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tabSelected="1" view="pageBreakPreview" zoomScaleSheetLayoutView="100" workbookViewId="0" topLeftCell="A1">
      <selection activeCell="F3" sqref="F3:H3"/>
    </sheetView>
  </sheetViews>
  <sheetFormatPr defaultColWidth="9.140625" defaultRowHeight="12.75"/>
  <cols>
    <col min="1" max="1" width="5.7109375" style="6" customWidth="1"/>
    <col min="2" max="2" width="45.421875" style="6" customWidth="1"/>
    <col min="3" max="3" width="15.140625" style="1" customWidth="1"/>
    <col min="4" max="4" width="12.00390625" style="11" customWidth="1"/>
    <col min="5" max="5" width="13.28125" style="12" customWidth="1"/>
    <col min="6" max="6" width="13.140625" style="11" customWidth="1"/>
    <col min="7" max="8" width="13.00390625" style="11" customWidth="1"/>
    <col min="9" max="42" width="9.140625" style="11" customWidth="1"/>
    <col min="43" max="16384" width="9.140625" style="6" customWidth="1"/>
  </cols>
  <sheetData>
    <row r="1" spans="2:42" s="2" customFormat="1" ht="12.75">
      <c r="B1" s="69" t="s">
        <v>22</v>
      </c>
      <c r="C1" s="69"/>
      <c r="D1" s="69"/>
      <c r="E1" s="69"/>
      <c r="F1" s="69"/>
      <c r="G1" s="69"/>
      <c r="H1" s="6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2:42" s="2" customFormat="1" ht="12.75">
      <c r="B2" s="46"/>
      <c r="C2" s="46"/>
      <c r="D2" s="46"/>
      <c r="E2" s="46"/>
      <c r="F2" s="69" t="s">
        <v>21</v>
      </c>
      <c r="G2" s="69"/>
      <c r="H2" s="6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2:42" s="3" customFormat="1" ht="12.75">
      <c r="B3" s="47"/>
      <c r="C3" s="47"/>
      <c r="D3" s="47"/>
      <c r="E3" s="47"/>
      <c r="F3" s="74" t="s">
        <v>23</v>
      </c>
      <c r="G3" s="74"/>
      <c r="H3" s="7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42" s="3" customFormat="1" ht="12.75">
      <c r="B4" s="13"/>
      <c r="C4" s="13"/>
      <c r="D4" s="13"/>
      <c r="E4" s="13"/>
      <c r="F4" s="13"/>
      <c r="G4" s="70"/>
      <c r="H4" s="7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3" customFormat="1" ht="12.75" customHeight="1">
      <c r="B5" s="13"/>
      <c r="C5" s="13"/>
      <c r="D5" s="13"/>
      <c r="E5" s="74" t="s">
        <v>9</v>
      </c>
      <c r="F5" s="74"/>
      <c r="G5" s="74"/>
      <c r="H5" s="7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3" customFormat="1" ht="15">
      <c r="A6" s="73" t="s">
        <v>17</v>
      </c>
      <c r="B6" s="73"/>
      <c r="C6" s="73"/>
      <c r="D6" s="73"/>
      <c r="E6" s="73"/>
      <c r="F6" s="73"/>
      <c r="G6" s="73"/>
      <c r="H6" s="7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3" customFormat="1" ht="42" customHeight="1">
      <c r="A7" s="73" t="s">
        <v>16</v>
      </c>
      <c r="B7" s="73"/>
      <c r="C7" s="73"/>
      <c r="D7" s="73"/>
      <c r="E7" s="73"/>
      <c r="F7" s="73"/>
      <c r="G7" s="73"/>
      <c r="H7" s="7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3" customFormat="1" ht="15">
      <c r="A8" s="15"/>
      <c r="B8" s="14"/>
      <c r="C8" s="14"/>
      <c r="D8" s="14"/>
      <c r="E8" s="14"/>
      <c r="F8" s="14"/>
      <c r="G8" s="14"/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3" customFormat="1" ht="16.5" thickBot="1">
      <c r="A9" s="15"/>
      <c r="B9" s="16"/>
      <c r="C9" s="17"/>
      <c r="D9" s="18"/>
      <c r="E9" s="19"/>
      <c r="F9" s="20"/>
      <c r="G9" s="20"/>
      <c r="H9" s="2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4" customFormat="1" ht="24.75" customHeight="1">
      <c r="A10" s="62" t="s">
        <v>4</v>
      </c>
      <c r="B10" s="58" t="s">
        <v>0</v>
      </c>
      <c r="C10" s="58" t="s">
        <v>10</v>
      </c>
      <c r="D10" s="60" t="s">
        <v>2</v>
      </c>
      <c r="E10" s="53" t="s">
        <v>1</v>
      </c>
      <c r="F10" s="54"/>
      <c r="G10" s="54"/>
      <c r="H10" s="5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3" customFormat="1" ht="63.75" customHeight="1">
      <c r="A11" s="63"/>
      <c r="B11" s="59"/>
      <c r="C11" s="59"/>
      <c r="D11" s="61"/>
      <c r="E11" s="29" t="s">
        <v>3</v>
      </c>
      <c r="F11" s="21">
        <v>2011</v>
      </c>
      <c r="G11" s="28">
        <v>2012</v>
      </c>
      <c r="H11" s="31">
        <v>2013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5" customFormat="1" ht="15">
      <c r="A12" s="3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33">
        <v>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8" ht="15.75" customHeight="1">
      <c r="A13" s="64" t="s">
        <v>5</v>
      </c>
      <c r="B13" s="65"/>
      <c r="C13" s="65"/>
      <c r="D13" s="65"/>
      <c r="E13" s="65"/>
      <c r="F13" s="65"/>
      <c r="G13" s="65"/>
      <c r="H13" s="66"/>
    </row>
    <row r="14" spans="1:8" ht="105">
      <c r="A14" s="34">
        <v>1</v>
      </c>
      <c r="B14" s="30" t="s">
        <v>18</v>
      </c>
      <c r="C14" s="25">
        <f>E14</f>
        <v>8692.9</v>
      </c>
      <c r="D14" s="24" t="s">
        <v>11</v>
      </c>
      <c r="E14" s="26">
        <f>F14+G14+H14</f>
        <v>8692.9</v>
      </c>
      <c r="F14" s="24">
        <v>1517.15</v>
      </c>
      <c r="G14" s="24">
        <v>5550.75</v>
      </c>
      <c r="H14" s="35">
        <v>1625</v>
      </c>
    </row>
    <row r="15" spans="1:8" ht="60">
      <c r="A15" s="34">
        <v>2</v>
      </c>
      <c r="B15" s="30" t="s">
        <v>19</v>
      </c>
      <c r="C15" s="25">
        <f>E15</f>
        <v>11461.14</v>
      </c>
      <c r="D15" s="24" t="s">
        <v>11</v>
      </c>
      <c r="E15" s="26">
        <f>F15+G15+H15</f>
        <v>11461.14</v>
      </c>
      <c r="F15" s="27">
        <v>2681.49</v>
      </c>
      <c r="G15" s="27">
        <v>0</v>
      </c>
      <c r="H15" s="36">
        <v>8779.65</v>
      </c>
    </row>
    <row r="16" spans="1:8" ht="30">
      <c r="A16" s="34">
        <v>3</v>
      </c>
      <c r="B16" s="30" t="s">
        <v>12</v>
      </c>
      <c r="C16" s="25">
        <f>E16</f>
        <v>6351.79</v>
      </c>
      <c r="D16" s="24" t="s">
        <v>11</v>
      </c>
      <c r="E16" s="26">
        <f>F16+G16+H16</f>
        <v>6351.79</v>
      </c>
      <c r="F16" s="24">
        <v>3826.41</v>
      </c>
      <c r="G16" s="24">
        <v>2525.38</v>
      </c>
      <c r="H16" s="37">
        <v>0</v>
      </c>
    </row>
    <row r="17" spans="1:8" ht="15.75">
      <c r="A17" s="71" t="s">
        <v>6</v>
      </c>
      <c r="B17" s="72"/>
      <c r="C17" s="25">
        <f>SUM(C14:C16)</f>
        <v>26505.83</v>
      </c>
      <c r="D17" s="24"/>
      <c r="E17" s="26">
        <f>SUM(E14:E16)</f>
        <v>26505.83</v>
      </c>
      <c r="F17" s="26">
        <f>SUM(F14:F16)</f>
        <v>8025.049999999999</v>
      </c>
      <c r="G17" s="26">
        <f>SUM(G14:G16)</f>
        <v>8076.13</v>
      </c>
      <c r="H17" s="38">
        <f>SUM(H14:H16)</f>
        <v>10404.65</v>
      </c>
    </row>
    <row r="18" spans="1:8" ht="15.75" customHeight="1">
      <c r="A18" s="48" t="s">
        <v>7</v>
      </c>
      <c r="B18" s="49"/>
      <c r="C18" s="49"/>
      <c r="D18" s="49"/>
      <c r="E18" s="49"/>
      <c r="F18" s="49"/>
      <c r="G18" s="49"/>
      <c r="H18" s="50"/>
    </row>
    <row r="19" spans="1:8" ht="30">
      <c r="A19" s="34">
        <v>1</v>
      </c>
      <c r="B19" s="30" t="s">
        <v>13</v>
      </c>
      <c r="C19" s="25">
        <f>E19</f>
        <v>10541.689999999999</v>
      </c>
      <c r="D19" s="24" t="s">
        <v>11</v>
      </c>
      <c r="E19" s="26">
        <f>F19+G19+H19</f>
        <v>10541.689999999999</v>
      </c>
      <c r="F19" s="24">
        <v>3278.2</v>
      </c>
      <c r="G19" s="24">
        <v>7263.49</v>
      </c>
      <c r="H19" s="37">
        <v>0</v>
      </c>
    </row>
    <row r="20" spans="1:8" ht="90">
      <c r="A20" s="34">
        <v>2</v>
      </c>
      <c r="B20" s="30" t="s">
        <v>14</v>
      </c>
      <c r="C20" s="25">
        <f>E20</f>
        <v>11282.24</v>
      </c>
      <c r="D20" s="24" t="s">
        <v>11</v>
      </c>
      <c r="E20" s="26">
        <f>F20+G20+H20</f>
        <v>11282.24</v>
      </c>
      <c r="F20" s="24">
        <v>2815.16</v>
      </c>
      <c r="G20" s="24">
        <v>0</v>
      </c>
      <c r="H20" s="36">
        <v>8467.08</v>
      </c>
    </row>
    <row r="21" spans="1:8" ht="75">
      <c r="A21" s="34">
        <v>3</v>
      </c>
      <c r="B21" s="30" t="s">
        <v>20</v>
      </c>
      <c r="C21" s="25">
        <f>E21</f>
        <v>14483.220000000001</v>
      </c>
      <c r="D21" s="24" t="s">
        <v>11</v>
      </c>
      <c r="E21" s="26">
        <f>F21+G21+H21</f>
        <v>14483.220000000001</v>
      </c>
      <c r="F21" s="24">
        <v>4750.54</v>
      </c>
      <c r="G21" s="24">
        <v>3385.33</v>
      </c>
      <c r="H21" s="36">
        <v>6347.35</v>
      </c>
    </row>
    <row r="22" spans="1:8" ht="16.5" thickBot="1">
      <c r="A22" s="51" t="s">
        <v>6</v>
      </c>
      <c r="B22" s="52"/>
      <c r="C22" s="39">
        <f>SUM(C19:C21)</f>
        <v>36307.15</v>
      </c>
      <c r="D22" s="40"/>
      <c r="E22" s="41">
        <f>SUM(E19:E20)+E21</f>
        <v>36307.15</v>
      </c>
      <c r="F22" s="40">
        <f>SUM(F19:F21)</f>
        <v>10843.9</v>
      </c>
      <c r="G22" s="40">
        <f>SUM(G19:G21)</f>
        <v>10648.82</v>
      </c>
      <c r="H22" s="40">
        <f>SUM(H19:H21)</f>
        <v>14814.43</v>
      </c>
    </row>
    <row r="23" spans="1:8" ht="21.75" customHeight="1" thickBot="1">
      <c r="A23" s="67" t="s">
        <v>15</v>
      </c>
      <c r="B23" s="68"/>
      <c r="C23" s="68"/>
      <c r="D23" s="68"/>
      <c r="E23" s="68"/>
      <c r="F23" s="68"/>
      <c r="G23" s="68"/>
      <c r="H23" s="68"/>
    </row>
    <row r="24" spans="1:8" ht="30.75" thickBot="1">
      <c r="A24" s="56" t="s">
        <v>8</v>
      </c>
      <c r="B24" s="57"/>
      <c r="C24" s="42">
        <f>C17+C22</f>
        <v>62812.98</v>
      </c>
      <c r="D24" s="43" t="s">
        <v>11</v>
      </c>
      <c r="E24" s="44">
        <f>E17+E22</f>
        <v>62812.98</v>
      </c>
      <c r="F24" s="44">
        <f>F22+F17</f>
        <v>18868.949999999997</v>
      </c>
      <c r="G24" s="44">
        <f>G22+G17</f>
        <v>18724.95</v>
      </c>
      <c r="H24" s="45">
        <f>H22+H17</f>
        <v>25219.08</v>
      </c>
    </row>
  </sheetData>
  <mergeCells count="18">
    <mergeCell ref="B1:H1"/>
    <mergeCell ref="G4:H4"/>
    <mergeCell ref="C10:C11"/>
    <mergeCell ref="A17:B17"/>
    <mergeCell ref="A6:H6"/>
    <mergeCell ref="A7:H7"/>
    <mergeCell ref="F2:H2"/>
    <mergeCell ref="F3:H3"/>
    <mergeCell ref="E5:H5"/>
    <mergeCell ref="A18:H18"/>
    <mergeCell ref="A22:B22"/>
    <mergeCell ref="E10:H10"/>
    <mergeCell ref="A24:B24"/>
    <mergeCell ref="B10:B11"/>
    <mergeCell ref="D10:D11"/>
    <mergeCell ref="A10:A11"/>
    <mergeCell ref="A13:H13"/>
    <mergeCell ref="A23:H23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2011-10-27T13:52:08Z</cp:lastPrinted>
  <dcterms:created xsi:type="dcterms:W3CDTF">1996-10-08T23:32:33Z</dcterms:created>
  <dcterms:modified xsi:type="dcterms:W3CDTF">2011-11-21T13:57:28Z</dcterms:modified>
  <cp:category/>
  <cp:version/>
  <cp:contentType/>
  <cp:contentStatus/>
</cp:coreProperties>
</file>