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1970" windowHeight="89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<sst xmlns="http://schemas.openxmlformats.org/spreadsheetml/2006/main" count="169" uniqueCount="116">
  <si>
    <t xml:space="preserve"> </t>
  </si>
  <si>
    <t>№ п/п</t>
  </si>
  <si>
    <t>Наименование мероприятий</t>
  </si>
  <si>
    <t>1.</t>
  </si>
  <si>
    <t>Развитие и укрепление материально-технической базы учреждения родовспоможения и детства</t>
  </si>
  <si>
    <t>1.1.</t>
  </si>
  <si>
    <t>5 шт.</t>
  </si>
  <si>
    <t>1.2.</t>
  </si>
  <si>
    <t>2.</t>
  </si>
  <si>
    <t>Привлечение, подготовка, переподготовка и повышение квалификации медицинских кадров с учетом приоритетного национального проекта «Здоровье»</t>
  </si>
  <si>
    <t>3.</t>
  </si>
  <si>
    <t>Совершенствование иммунопрофилактической помощи детям</t>
  </si>
  <si>
    <t>3.1.</t>
  </si>
  <si>
    <t>3.2.</t>
  </si>
  <si>
    <t>4.</t>
  </si>
  <si>
    <t>Информационное обеспечение программ</t>
  </si>
  <si>
    <t>4.1.</t>
  </si>
  <si>
    <t>Внедрение медико-экономических стандартов на основе стандартов Министерства здравоохранения и социального развития РФ по оказанию медицинской помощи в родовспомогательных и детских учреждениях</t>
  </si>
  <si>
    <t>4.2.</t>
  </si>
  <si>
    <t>Реализация через средства массовой информации материалов просветительского и информационного характера по проблемам сохранения репродуктивного здоровья</t>
  </si>
  <si>
    <t>4.3.</t>
  </si>
  <si>
    <t>Внедрение информационных технологий для координации межведомственных, управленческих и организационных мероприятий в области охраны здоровья новорожденных, беременных женщин и матерей</t>
  </si>
  <si>
    <t>Кол-во</t>
  </si>
  <si>
    <t>ВСЕГО по Программе:</t>
  </si>
  <si>
    <t>2008 год</t>
  </si>
  <si>
    <t>2009 год</t>
  </si>
  <si>
    <t>2010 год</t>
  </si>
  <si>
    <t>2011 год</t>
  </si>
  <si>
    <t>4 шт.</t>
  </si>
  <si>
    <t>1шт.</t>
  </si>
  <si>
    <t>3 шт.</t>
  </si>
  <si>
    <t>1 шт.</t>
  </si>
  <si>
    <t>Закупка медицинского оборудования в целях обеспечения высокого качества помощи беременным женщинам, в том числе:</t>
  </si>
  <si>
    <t>монитор для реанимации и интенсивной терапии</t>
  </si>
  <si>
    <t>передвижной аппарат для R-исследования</t>
  </si>
  <si>
    <t>аппарат для механической ИВЛ (тайм-циклический)</t>
  </si>
  <si>
    <t>аудиометр в детскую поликлинику  для новорожденных</t>
  </si>
  <si>
    <t>1 комплект</t>
  </si>
  <si>
    <t>2 шт.</t>
  </si>
  <si>
    <t>20 шт.</t>
  </si>
  <si>
    <t>10 шт.</t>
  </si>
  <si>
    <t>7 шт.</t>
  </si>
  <si>
    <t>весы электронные для взрослых</t>
  </si>
  <si>
    <t>паровой стерилизатор на 75л</t>
  </si>
  <si>
    <t>акушерская кровать для приема родов</t>
  </si>
  <si>
    <t>дифибрилятор</t>
  </si>
  <si>
    <t>кювезы (инкубаторы) для новорожденных</t>
  </si>
  <si>
    <t>измеритель центрального венозного давления</t>
  </si>
  <si>
    <t>монитор неонатолог</t>
  </si>
  <si>
    <t>увеличитель кислорода с подогревом</t>
  </si>
  <si>
    <t>аппарат для определения кислотноосновного состояния и электролитов</t>
  </si>
  <si>
    <t>коагулометр</t>
  </si>
  <si>
    <t>беби-синап – носовые канюли с подогревом воздуха с пузырьками воздуха</t>
  </si>
  <si>
    <t>монитор артериального давления и частоты пульс</t>
  </si>
  <si>
    <t>автоматизированный кардиотахограф</t>
  </si>
  <si>
    <t xml:space="preserve">соединителные трубки для подачи кислорода с несминаемым внутренним просветом и универсальным коннектором </t>
  </si>
  <si>
    <t>интубационный стилет</t>
  </si>
  <si>
    <t xml:space="preserve">индивидуальные манжетки для измерения РД </t>
  </si>
  <si>
    <t>система чрезкожного мониторирования газового состава крови</t>
  </si>
  <si>
    <t>диафаноскоп</t>
  </si>
  <si>
    <t>негатоскоп</t>
  </si>
  <si>
    <t xml:space="preserve">передвижной портативный аппарат ЭКГ </t>
  </si>
  <si>
    <t>микроскоп</t>
  </si>
  <si>
    <t>лампа бестеневая</t>
  </si>
  <si>
    <t>Транспортной инкубатор</t>
  </si>
  <si>
    <t>передвижная стойка для вертикальных R-снимков</t>
  </si>
  <si>
    <t>ингаляторы ультразвуковые (нибулайзеры)</t>
  </si>
  <si>
    <t>реанимационный стол для новорожденных</t>
  </si>
  <si>
    <t>столы письменные однотумбовые</t>
  </si>
  <si>
    <t>стулья</t>
  </si>
  <si>
    <t>столы обеденные</t>
  </si>
  <si>
    <t>стул-кресло</t>
  </si>
  <si>
    <t>диван</t>
  </si>
  <si>
    <t>тумбочки прикроватные</t>
  </si>
  <si>
    <t>кушетки медицинские</t>
  </si>
  <si>
    <t>шкаф для медикаментов</t>
  </si>
  <si>
    <t>шкаф для буфета</t>
  </si>
  <si>
    <t xml:space="preserve">стол инструментальный 2-х полочный с одной ручкой (нержавеющая сталь) </t>
  </si>
  <si>
    <t>вешалки напольные</t>
  </si>
  <si>
    <t>табурет винтовой</t>
  </si>
  <si>
    <t>шкаф для документов в ординаторскую</t>
  </si>
  <si>
    <t>шкаф двухсекционный металлический для одежды медработников</t>
  </si>
  <si>
    <t>кроватки для новорожденных</t>
  </si>
  <si>
    <t>пеленальный стол</t>
  </si>
  <si>
    <t>реанимационный стол</t>
  </si>
  <si>
    <t>функциональные кровати</t>
  </si>
  <si>
    <t>матрацы паралоновые с чехлами из кож.заменителя</t>
  </si>
  <si>
    <t>Оснащение медицинским оборудованием и мебелью акушерского отделения и детских поликлиник в целях обеспечения высокого качества помощи роженицам, новорожденным и детям 1-ого года жизни, в том числе:</t>
  </si>
  <si>
    <r>
      <t xml:space="preserve">Затраты на реализацию мероприятий Программы </t>
    </r>
    <r>
      <rPr>
        <sz val="12"/>
        <rFont val="Arial"/>
        <family val="2"/>
      </rPr>
      <t>(тыс.руб.)</t>
    </r>
  </si>
  <si>
    <t xml:space="preserve">лампы лучистого тепла для пеленальных столиков </t>
  </si>
  <si>
    <t>источник лучистого тепла предвижной</t>
  </si>
  <si>
    <t>регистрирующий анализатор доплеровский сердечно-сосудистой деятельности матери и плода малогабаритный</t>
  </si>
  <si>
    <t>кресло гинекологическое</t>
  </si>
  <si>
    <t>прибор для определения полей зрения</t>
  </si>
  <si>
    <t>аппарат ИВЛ (наркозно-дыхательный)</t>
  </si>
  <si>
    <t>увлажнитель кислорода</t>
  </si>
  <si>
    <t>кардиотахограф (фетальный монитор)</t>
  </si>
  <si>
    <t>подогреватель компонентов крови, кровезаменителей и инфузионных растворов</t>
  </si>
  <si>
    <t>стол массажный с валиком</t>
  </si>
  <si>
    <t>стол массажный двухсекционный</t>
  </si>
  <si>
    <t>комплексная вакуумная система родовспоможения</t>
  </si>
  <si>
    <t>чашечка мягкая для выходящих и передних затылочных</t>
  </si>
  <si>
    <t>чашечка жесткая для всех предлежащий</t>
  </si>
  <si>
    <t>ларингоскоп с прямым клинком для недоношенных</t>
  </si>
  <si>
    <t>* - Данные будут внесены при уточнении проектно-сметной документации.</t>
  </si>
  <si>
    <t>Примечание:</t>
  </si>
  <si>
    <t xml:space="preserve">Перечень мероприятий Программы и их финансирование в 2009-2011гг.                                </t>
  </si>
  <si>
    <t>аппарат для криодеструкции</t>
  </si>
  <si>
    <t>Закупка вакцины инфанрикс. Вакцина бесклеточная против дифтерии, столбняка и коклюша</t>
  </si>
  <si>
    <t>Закупка вакцины приорикс. Вакцина против кори, краснухи, паратита</t>
  </si>
  <si>
    <t>Итого                                    2009-2011гг.</t>
  </si>
  <si>
    <t>0 шт.</t>
  </si>
  <si>
    <t>Бюджет городского округа</t>
  </si>
  <si>
    <t xml:space="preserve">                                                                                                                                         к решению Совета депутатов г.Долгопрудного</t>
  </si>
  <si>
    <t xml:space="preserve">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</si>
  <si>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от "31" мая 2010 г. №38-нр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</si>
</sst>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168" fontId="6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168" fontId="12" fillId="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center" vertical="center" wrapText="1"/>
    </xf>
    <xf numFmtId="168" fontId="5" fillId="3" borderId="5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168" fontId="5" fillId="3" borderId="6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wrapText="1" indent="5"/>
    </xf>
    <xf numFmtId="0" fontId="6" fillId="0" borderId="0" xfId="0" applyFont="1" applyAlignment="1">
      <alignment/>
    </xf>
    <xf numFmtId="168" fontId="12" fillId="4" borderId="1" xfId="0" applyNumberFormat="1" applyFont="1" applyFill="1" applyBorder="1" applyAlignment="1">
      <alignment horizontal="right" vertical="top" wrapText="1"/>
    </xf>
    <xf numFmtId="168" fontId="5" fillId="4" borderId="1" xfId="0" applyNumberFormat="1" applyFont="1" applyFill="1" applyBorder="1" applyAlignment="1">
      <alignment horizontal="right" vertical="top" wrapText="1"/>
    </xf>
    <xf numFmtId="168" fontId="6" fillId="4" borderId="1" xfId="0" applyNumberFormat="1" applyFont="1" applyFill="1" applyBorder="1" applyAlignment="1">
      <alignment horizontal="right" vertical="top" wrapText="1"/>
    </xf>
    <xf numFmtId="168" fontId="9" fillId="4" borderId="1" xfId="0" applyNumberFormat="1" applyFont="1" applyFill="1" applyBorder="1" applyAlignment="1">
      <alignment horizontal="right" vertical="top" wrapText="1"/>
    </xf>
    <xf numFmtId="168" fontId="9" fillId="4" borderId="1" xfId="0" applyNumberFormat="1" applyFont="1" applyFill="1" applyBorder="1" applyAlignment="1">
      <alignment horizontal="right" vertical="center" wrapText="1"/>
    </xf>
    <xf numFmtId="168" fontId="6" fillId="4" borderId="2" xfId="0" applyNumberFormat="1" applyFont="1" applyFill="1" applyBorder="1" applyAlignment="1">
      <alignment horizontal="right" vertical="center" wrapText="1"/>
    </xf>
    <xf numFmtId="168" fontId="5" fillId="4" borderId="5" xfId="0" applyNumberFormat="1" applyFont="1" applyFill="1" applyBorder="1" applyAlignment="1">
      <alignment horizontal="right" vertical="center" wrapText="1"/>
    </xf>
    <xf numFmtId="168" fontId="5" fillId="4" borderId="6" xfId="0" applyNumberFormat="1" applyFont="1" applyFill="1" applyBorder="1" applyAlignment="1">
      <alignment horizontal="right" vertical="center" wrapText="1"/>
    </xf>
    <xf numFmtId="168" fontId="6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8" fontId="9" fillId="4" borderId="7" xfId="0" applyNumberFormat="1" applyFont="1" applyFill="1" applyBorder="1" applyAlignment="1">
      <alignment horizontal="right" vertical="center" wrapText="1"/>
    </xf>
    <xf numFmtId="168" fontId="9" fillId="4" borderId="6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8" fontId="9" fillId="0" borderId="7" xfId="0" applyNumberFormat="1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center" vertical="center" wrapText="1"/>
    </xf>
    <xf numFmtId="168" fontId="9" fillId="0" borderId="7" xfId="0" applyNumberFormat="1" applyFont="1" applyBorder="1" applyAlignment="1">
      <alignment horizontal="right" vertical="center" wrapText="1"/>
    </xf>
    <xf numFmtId="168" fontId="9" fillId="0" borderId="6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75" zoomScaleNormal="75" workbookViewId="0" topLeftCell="B1">
      <selection activeCell="A4" sqref="A4:H4"/>
    </sheetView>
  </sheetViews>
  <sheetFormatPr defaultColWidth="9.00390625" defaultRowHeight="12.75"/>
  <cols>
    <col min="1" max="1" width="6.375" style="3" customWidth="1"/>
    <col min="2" max="2" width="63.875" style="3" customWidth="1"/>
    <col min="3" max="3" width="11.125" style="3" customWidth="1"/>
    <col min="4" max="4" width="9.00390625" style="3" hidden="1" customWidth="1"/>
    <col min="5" max="7" width="10.75390625" style="3" bestFit="1" customWidth="1"/>
    <col min="8" max="8" width="18.875" style="3" customWidth="1"/>
    <col min="9" max="9" width="10.375" style="3" customWidth="1"/>
    <col min="10" max="10" width="9.25390625" style="3" bestFit="1" customWidth="1"/>
    <col min="11" max="16384" width="9.125" style="3" customWidth="1"/>
  </cols>
  <sheetData>
    <row r="1" spans="2:11" s="54" customFormat="1" ht="18.75" customHeight="1">
      <c r="B1" s="55" t="s">
        <v>114</v>
      </c>
      <c r="C1" s="55"/>
      <c r="D1" s="55"/>
      <c r="E1" s="55"/>
      <c r="F1" s="55"/>
      <c r="G1" s="55"/>
      <c r="H1" s="55"/>
      <c r="I1" s="1"/>
      <c r="J1" s="1"/>
      <c r="K1" s="1"/>
    </row>
    <row r="2" spans="2:11" s="54" customFormat="1" ht="18.75" customHeight="1">
      <c r="B2" s="55" t="s">
        <v>113</v>
      </c>
      <c r="C2" s="55"/>
      <c r="D2" s="55"/>
      <c r="E2" s="55"/>
      <c r="F2" s="55"/>
      <c r="G2" s="55"/>
      <c r="H2" s="55"/>
      <c r="I2" s="1"/>
      <c r="J2" s="1"/>
      <c r="K2" s="1"/>
    </row>
    <row r="3" spans="2:11" s="54" customFormat="1" ht="18.75" customHeight="1">
      <c r="B3" s="55" t="s">
        <v>115</v>
      </c>
      <c r="C3" s="55"/>
      <c r="D3" s="55"/>
      <c r="E3" s="55"/>
      <c r="F3" s="55"/>
      <c r="G3" s="55"/>
      <c r="H3" s="55"/>
      <c r="I3" s="1"/>
      <c r="J3" s="1"/>
      <c r="K3" s="1"/>
    </row>
    <row r="4" spans="1:9" ht="19.5" customHeight="1">
      <c r="A4" s="56" t="s">
        <v>106</v>
      </c>
      <c r="B4" s="56"/>
      <c r="C4" s="56"/>
      <c r="D4" s="56"/>
      <c r="E4" s="56"/>
      <c r="F4" s="56"/>
      <c r="G4" s="56"/>
      <c r="H4" s="56"/>
      <c r="I4" s="2"/>
    </row>
    <row r="5" ht="15">
      <c r="A5" s="3" t="s">
        <v>0</v>
      </c>
    </row>
    <row r="6" spans="1:9" ht="15.75">
      <c r="A6" s="57" t="s">
        <v>1</v>
      </c>
      <c r="B6" s="57" t="s">
        <v>2</v>
      </c>
      <c r="C6" s="57" t="s">
        <v>22</v>
      </c>
      <c r="D6" s="60" t="s">
        <v>88</v>
      </c>
      <c r="E6" s="60"/>
      <c r="F6" s="60"/>
      <c r="G6" s="60"/>
      <c r="H6" s="60"/>
      <c r="I6" s="4"/>
    </row>
    <row r="7" spans="1:9" ht="15.75">
      <c r="A7" s="58"/>
      <c r="B7" s="58"/>
      <c r="C7" s="58"/>
      <c r="D7" s="60"/>
      <c r="E7" s="60"/>
      <c r="F7" s="60"/>
      <c r="G7" s="60"/>
      <c r="H7" s="60"/>
      <c r="I7" s="4"/>
    </row>
    <row r="8" spans="1:9" ht="30">
      <c r="A8" s="58"/>
      <c r="B8" s="58"/>
      <c r="C8" s="58"/>
      <c r="D8" s="5" t="s">
        <v>24</v>
      </c>
      <c r="E8" s="5" t="s">
        <v>25</v>
      </c>
      <c r="F8" s="5" t="s">
        <v>26</v>
      </c>
      <c r="G8" s="5" t="s">
        <v>27</v>
      </c>
      <c r="H8" s="53" t="s">
        <v>110</v>
      </c>
      <c r="I8" s="6"/>
    </row>
    <row r="9" spans="1:9" ht="14.25" customHeight="1">
      <c r="A9" s="59"/>
      <c r="B9" s="59"/>
      <c r="C9" s="59"/>
      <c r="D9" s="61" t="s">
        <v>112</v>
      </c>
      <c r="E9" s="62"/>
      <c r="F9" s="62"/>
      <c r="G9" s="62"/>
      <c r="H9" s="63"/>
      <c r="I9" s="6"/>
    </row>
    <row r="10" spans="1:9" s="9" customFormat="1" ht="8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8"/>
    </row>
    <row r="11" spans="1:9" s="29" customFormat="1" ht="16.5">
      <c r="A11" s="30"/>
      <c r="B11" s="31" t="s">
        <v>23</v>
      </c>
      <c r="C11" s="32"/>
      <c r="D11" s="33" t="e">
        <f>SUM(D84,D81,D80,D12)</f>
        <v>#REF!</v>
      </c>
      <c r="E11" s="33">
        <f>SUM(E84,E81,E80,E12)</f>
        <v>671.2</v>
      </c>
      <c r="F11" s="33">
        <v>1000</v>
      </c>
      <c r="G11" s="33">
        <v>4430.6</v>
      </c>
      <c r="H11" s="44">
        <v>6101.8</v>
      </c>
      <c r="I11" s="28"/>
    </row>
    <row r="12" spans="1:9" s="10" customFormat="1" ht="33.75" customHeight="1">
      <c r="A12" s="34" t="s">
        <v>3</v>
      </c>
      <c r="B12" s="64" t="s">
        <v>4</v>
      </c>
      <c r="C12" s="65"/>
      <c r="D12" s="35" t="e">
        <f>SUM(D13,D19,#REF!)</f>
        <v>#REF!</v>
      </c>
      <c r="E12" s="35"/>
      <c r="F12" s="35">
        <v>631.2</v>
      </c>
      <c r="G12" s="35">
        <v>2629.2</v>
      </c>
      <c r="H12" s="45">
        <v>3260.4</v>
      </c>
      <c r="I12" s="4"/>
    </row>
    <row r="13" spans="1:9" ht="36" customHeight="1">
      <c r="A13" s="66" t="s">
        <v>5</v>
      </c>
      <c r="B13" s="69" t="s">
        <v>32</v>
      </c>
      <c r="C13" s="70"/>
      <c r="D13" s="11">
        <f>SUM(D14:D18)</f>
        <v>0</v>
      </c>
      <c r="E13" s="11"/>
      <c r="F13" s="11"/>
      <c r="G13" s="11">
        <f>SUM(G14:G18)</f>
        <v>513</v>
      </c>
      <c r="H13" s="46">
        <f>SUM(H14:H18)</f>
        <v>513</v>
      </c>
      <c r="I13" s="6"/>
    </row>
    <row r="14" spans="1:9" s="16" customFormat="1" ht="42.75">
      <c r="A14" s="67"/>
      <c r="B14" s="12" t="s">
        <v>91</v>
      </c>
      <c r="C14" s="13" t="s">
        <v>30</v>
      </c>
      <c r="D14" s="14"/>
      <c r="E14" s="14"/>
      <c r="F14" s="14"/>
      <c r="G14" s="14">
        <f>65+130</f>
        <v>195</v>
      </c>
      <c r="H14" s="47">
        <f>SUM(D14:G14)</f>
        <v>195</v>
      </c>
      <c r="I14" s="15"/>
    </row>
    <row r="15" spans="1:9" s="16" customFormat="1" ht="14.25">
      <c r="A15" s="67"/>
      <c r="B15" s="12" t="s">
        <v>42</v>
      </c>
      <c r="C15" s="13" t="s">
        <v>38</v>
      </c>
      <c r="D15" s="14"/>
      <c r="E15" s="14"/>
      <c r="F15" s="14"/>
      <c r="G15" s="14">
        <v>18</v>
      </c>
      <c r="H15" s="47">
        <f aca="true" t="shared" si="0" ref="H15:H78">SUM(D15:G15)</f>
        <v>18</v>
      </c>
      <c r="I15" s="15"/>
    </row>
    <row r="16" spans="1:9" s="16" customFormat="1" ht="14.25" hidden="1">
      <c r="A16" s="67"/>
      <c r="B16" s="12" t="s">
        <v>107</v>
      </c>
      <c r="C16" s="13" t="s">
        <v>29</v>
      </c>
      <c r="D16" s="14"/>
      <c r="E16" s="14"/>
      <c r="F16" s="14"/>
      <c r="G16" s="14"/>
      <c r="H16" s="47">
        <f t="shared" si="0"/>
        <v>0</v>
      </c>
      <c r="I16" s="15"/>
    </row>
    <row r="17" spans="1:9" s="16" customFormat="1" ht="14.25">
      <c r="A17" s="67"/>
      <c r="B17" s="12" t="s">
        <v>92</v>
      </c>
      <c r="C17" s="13" t="s">
        <v>38</v>
      </c>
      <c r="D17" s="14"/>
      <c r="E17" s="14"/>
      <c r="F17" s="14"/>
      <c r="G17" s="14">
        <v>300</v>
      </c>
      <c r="H17" s="47">
        <f t="shared" si="0"/>
        <v>300</v>
      </c>
      <c r="I17" s="15"/>
    </row>
    <row r="18" spans="1:9" s="16" customFormat="1" ht="14.25" hidden="1">
      <c r="A18" s="68"/>
      <c r="B18" s="12" t="s">
        <v>93</v>
      </c>
      <c r="C18" s="13" t="s">
        <v>31</v>
      </c>
      <c r="D18" s="14"/>
      <c r="E18" s="14"/>
      <c r="F18" s="14"/>
      <c r="G18" s="14"/>
      <c r="H18" s="47">
        <f t="shared" si="0"/>
        <v>0</v>
      </c>
      <c r="I18" s="15"/>
    </row>
    <row r="19" spans="1:9" ht="63.75" customHeight="1">
      <c r="A19" s="66" t="s">
        <v>7</v>
      </c>
      <c r="B19" s="69" t="s">
        <v>87</v>
      </c>
      <c r="C19" s="70"/>
      <c r="D19" s="11">
        <f>SUM(D20:D79)</f>
        <v>0</v>
      </c>
      <c r="E19" s="11"/>
      <c r="F19" s="11">
        <f>SUM(F20:F79)</f>
        <v>631.1999999999999</v>
      </c>
      <c r="G19" s="11">
        <f>SUM(G20:G79)</f>
        <v>2116.2</v>
      </c>
      <c r="H19" s="46">
        <f>SUM(H20:H79)</f>
        <v>2747.4000000000005</v>
      </c>
      <c r="I19" s="6"/>
    </row>
    <row r="20" spans="1:9" s="16" customFormat="1" ht="13.5" customHeight="1">
      <c r="A20" s="67"/>
      <c r="B20" s="17" t="s">
        <v>43</v>
      </c>
      <c r="C20" s="18" t="s">
        <v>31</v>
      </c>
      <c r="D20" s="19"/>
      <c r="E20" s="19"/>
      <c r="F20" s="19"/>
      <c r="G20" s="19">
        <v>100</v>
      </c>
      <c r="H20" s="48">
        <f t="shared" si="0"/>
        <v>100</v>
      </c>
      <c r="I20" s="15"/>
    </row>
    <row r="21" spans="1:9" s="16" customFormat="1" ht="14.25" customHeight="1" hidden="1">
      <c r="A21" s="67"/>
      <c r="B21" s="17" t="s">
        <v>44</v>
      </c>
      <c r="C21" s="18" t="s">
        <v>31</v>
      </c>
      <c r="D21" s="19"/>
      <c r="E21" s="19"/>
      <c r="F21" s="19"/>
      <c r="G21" s="19"/>
      <c r="H21" s="48">
        <f t="shared" si="0"/>
        <v>0</v>
      </c>
      <c r="I21" s="15"/>
    </row>
    <row r="22" spans="1:9" s="16" customFormat="1" ht="14.25" customHeight="1" hidden="1">
      <c r="A22" s="67"/>
      <c r="B22" s="17" t="s">
        <v>94</v>
      </c>
      <c r="C22" s="18" t="s">
        <v>31</v>
      </c>
      <c r="D22" s="19"/>
      <c r="E22" s="19"/>
      <c r="F22" s="19"/>
      <c r="G22" s="19"/>
      <c r="H22" s="48">
        <f t="shared" si="0"/>
        <v>0</v>
      </c>
      <c r="I22" s="15"/>
    </row>
    <row r="23" spans="1:9" s="16" customFormat="1" ht="14.25" customHeight="1" hidden="1">
      <c r="A23" s="67"/>
      <c r="B23" s="17" t="s">
        <v>45</v>
      </c>
      <c r="C23" s="18" t="s">
        <v>31</v>
      </c>
      <c r="D23" s="19"/>
      <c r="E23" s="19"/>
      <c r="F23" s="19"/>
      <c r="G23" s="19"/>
      <c r="H23" s="48">
        <f t="shared" si="0"/>
        <v>0</v>
      </c>
      <c r="I23" s="15"/>
    </row>
    <row r="24" spans="1:9" s="16" customFormat="1" ht="14.25" customHeight="1">
      <c r="A24" s="67"/>
      <c r="B24" s="17" t="s">
        <v>33</v>
      </c>
      <c r="C24" s="18" t="s">
        <v>31</v>
      </c>
      <c r="D24" s="19"/>
      <c r="E24" s="19"/>
      <c r="F24" s="19"/>
      <c r="G24" s="19">
        <v>250</v>
      </c>
      <c r="H24" s="48">
        <f t="shared" si="0"/>
        <v>250</v>
      </c>
      <c r="I24" s="15"/>
    </row>
    <row r="25" spans="1:9" s="16" customFormat="1" ht="12.75" customHeight="1">
      <c r="A25" s="67"/>
      <c r="B25" s="17" t="s">
        <v>46</v>
      </c>
      <c r="C25" s="18" t="s">
        <v>31</v>
      </c>
      <c r="D25" s="19"/>
      <c r="E25" s="19"/>
      <c r="F25" s="19"/>
      <c r="G25" s="19">
        <v>400</v>
      </c>
      <c r="H25" s="48">
        <f t="shared" si="0"/>
        <v>400</v>
      </c>
      <c r="I25" s="15"/>
    </row>
    <row r="26" spans="1:9" s="16" customFormat="1" ht="0.75" customHeight="1" hidden="1">
      <c r="A26" s="67"/>
      <c r="B26" s="17" t="s">
        <v>47</v>
      </c>
      <c r="C26" s="18" t="s">
        <v>31</v>
      </c>
      <c r="D26" s="19"/>
      <c r="E26" s="19"/>
      <c r="F26" s="19"/>
      <c r="G26" s="19"/>
      <c r="H26" s="48">
        <f t="shared" si="0"/>
        <v>0</v>
      </c>
      <c r="I26" s="15"/>
    </row>
    <row r="27" spans="1:9" s="16" customFormat="1" ht="14.25" customHeight="1" hidden="1">
      <c r="A27" s="67"/>
      <c r="B27" s="17" t="s">
        <v>48</v>
      </c>
      <c r="C27" s="18" t="s">
        <v>31</v>
      </c>
      <c r="D27" s="19"/>
      <c r="E27" s="19"/>
      <c r="F27" s="19"/>
      <c r="G27" s="19"/>
      <c r="H27" s="48">
        <f t="shared" si="0"/>
        <v>0</v>
      </c>
      <c r="I27" s="15"/>
    </row>
    <row r="28" spans="1:9" s="16" customFormat="1" ht="14.25" customHeight="1">
      <c r="A28" s="67"/>
      <c r="B28" s="17" t="s">
        <v>49</v>
      </c>
      <c r="C28" s="18" t="s">
        <v>31</v>
      </c>
      <c r="D28" s="19"/>
      <c r="E28" s="19"/>
      <c r="F28" s="19"/>
      <c r="G28" s="19">
        <v>27</v>
      </c>
      <c r="H28" s="48">
        <f t="shared" si="0"/>
        <v>27</v>
      </c>
      <c r="I28" s="15"/>
    </row>
    <row r="29" spans="1:9" s="16" customFormat="1" ht="28.5" hidden="1">
      <c r="A29" s="67"/>
      <c r="B29" s="17" t="s">
        <v>50</v>
      </c>
      <c r="C29" s="18" t="s">
        <v>31</v>
      </c>
      <c r="D29" s="19"/>
      <c r="E29" s="19"/>
      <c r="F29" s="19"/>
      <c r="G29" s="19"/>
      <c r="H29" s="48">
        <f t="shared" si="0"/>
        <v>0</v>
      </c>
      <c r="I29" s="15"/>
    </row>
    <row r="30" spans="1:9" s="16" customFormat="1" ht="14.25" customHeight="1" hidden="1">
      <c r="A30" s="67"/>
      <c r="B30" s="17" t="s">
        <v>51</v>
      </c>
      <c r="C30" s="18" t="s">
        <v>31</v>
      </c>
      <c r="D30" s="19"/>
      <c r="E30" s="19"/>
      <c r="F30" s="19"/>
      <c r="G30" s="19"/>
      <c r="H30" s="48">
        <f t="shared" si="0"/>
        <v>0</v>
      </c>
      <c r="I30" s="15"/>
    </row>
    <row r="31" spans="1:9" s="16" customFormat="1" ht="28.5" hidden="1">
      <c r="A31" s="67"/>
      <c r="B31" s="17" t="s">
        <v>52</v>
      </c>
      <c r="C31" s="18" t="s">
        <v>37</v>
      </c>
      <c r="D31" s="19"/>
      <c r="E31" s="19"/>
      <c r="F31" s="19"/>
      <c r="G31" s="19"/>
      <c r="H31" s="48">
        <f t="shared" si="0"/>
        <v>0</v>
      </c>
      <c r="I31" s="15"/>
    </row>
    <row r="32" spans="1:9" s="16" customFormat="1" ht="14.25" customHeight="1" hidden="1">
      <c r="A32" s="67"/>
      <c r="B32" s="17" t="s">
        <v>53</v>
      </c>
      <c r="C32" s="18" t="s">
        <v>31</v>
      </c>
      <c r="D32" s="19"/>
      <c r="E32" s="19"/>
      <c r="F32" s="19"/>
      <c r="G32" s="19"/>
      <c r="H32" s="48">
        <f t="shared" si="0"/>
        <v>0</v>
      </c>
      <c r="I32" s="15"/>
    </row>
    <row r="33" spans="1:9" s="16" customFormat="1" ht="14.25" customHeight="1" hidden="1">
      <c r="A33" s="67"/>
      <c r="B33" s="17" t="s">
        <v>54</v>
      </c>
      <c r="C33" s="18" t="s">
        <v>31</v>
      </c>
      <c r="D33" s="19"/>
      <c r="E33" s="19"/>
      <c r="F33" s="19"/>
      <c r="G33" s="19"/>
      <c r="H33" s="48">
        <f t="shared" si="0"/>
        <v>0</v>
      </c>
      <c r="I33" s="15"/>
    </row>
    <row r="34" spans="1:9" s="16" customFormat="1" ht="14.25" customHeight="1">
      <c r="A34" s="67"/>
      <c r="B34" s="17" t="s">
        <v>95</v>
      </c>
      <c r="C34" s="18" t="s">
        <v>31</v>
      </c>
      <c r="D34" s="19"/>
      <c r="E34" s="19"/>
      <c r="F34" s="19"/>
      <c r="G34" s="19">
        <v>27</v>
      </c>
      <c r="H34" s="48">
        <f t="shared" si="0"/>
        <v>27</v>
      </c>
      <c r="I34" s="15"/>
    </row>
    <row r="35" spans="1:9" s="16" customFormat="1" ht="47.25" customHeight="1">
      <c r="A35" s="67"/>
      <c r="B35" s="17" t="s">
        <v>55</v>
      </c>
      <c r="C35" s="18" t="s">
        <v>6</v>
      </c>
      <c r="D35" s="19"/>
      <c r="E35" s="19"/>
      <c r="F35" s="19"/>
      <c r="G35" s="19">
        <v>2.5</v>
      </c>
      <c r="H35" s="48">
        <f t="shared" si="0"/>
        <v>2.5</v>
      </c>
      <c r="I35" s="15"/>
    </row>
    <row r="36" spans="1:9" s="16" customFormat="1" ht="14.25" customHeight="1" hidden="1">
      <c r="A36" s="67"/>
      <c r="B36" s="17" t="s">
        <v>103</v>
      </c>
      <c r="C36" s="18" t="s">
        <v>31</v>
      </c>
      <c r="D36" s="19"/>
      <c r="E36" s="19"/>
      <c r="F36" s="19"/>
      <c r="G36" s="19"/>
      <c r="H36" s="48">
        <f t="shared" si="0"/>
        <v>0</v>
      </c>
      <c r="I36" s="15"/>
    </row>
    <row r="37" spans="1:9" s="16" customFormat="1" ht="14.25" customHeight="1" hidden="1">
      <c r="A37" s="67"/>
      <c r="B37" s="17" t="s">
        <v>56</v>
      </c>
      <c r="C37" s="18" t="s">
        <v>31</v>
      </c>
      <c r="D37" s="19"/>
      <c r="E37" s="19"/>
      <c r="F37" s="19"/>
      <c r="G37" s="19"/>
      <c r="H37" s="48">
        <f t="shared" si="0"/>
        <v>0</v>
      </c>
      <c r="I37" s="15"/>
    </row>
    <row r="38" spans="1:9" s="16" customFormat="1" ht="14.25" customHeight="1" hidden="1">
      <c r="A38" s="67"/>
      <c r="B38" s="17" t="s">
        <v>57</v>
      </c>
      <c r="C38" s="18" t="s">
        <v>38</v>
      </c>
      <c r="D38" s="19"/>
      <c r="E38" s="19"/>
      <c r="F38" s="19"/>
      <c r="G38" s="19"/>
      <c r="H38" s="48">
        <f t="shared" si="0"/>
        <v>0</v>
      </c>
      <c r="I38" s="15"/>
    </row>
    <row r="39" spans="1:9" s="16" customFormat="1" ht="16.5" customHeight="1">
      <c r="A39" s="67"/>
      <c r="B39" s="17" t="s">
        <v>90</v>
      </c>
      <c r="C39" s="18" t="s">
        <v>31</v>
      </c>
      <c r="D39" s="77"/>
      <c r="E39" s="77"/>
      <c r="F39" s="77"/>
      <c r="G39" s="79">
        <v>560</v>
      </c>
      <c r="H39" s="73">
        <f t="shared" si="0"/>
        <v>560</v>
      </c>
      <c r="I39" s="15"/>
    </row>
    <row r="40" spans="1:9" s="16" customFormat="1" ht="16.5" customHeight="1">
      <c r="A40" s="67"/>
      <c r="B40" s="17" t="s">
        <v>89</v>
      </c>
      <c r="C40" s="18" t="s">
        <v>41</v>
      </c>
      <c r="D40" s="78"/>
      <c r="E40" s="78"/>
      <c r="F40" s="78"/>
      <c r="G40" s="80"/>
      <c r="H40" s="74"/>
      <c r="I40" s="15"/>
    </row>
    <row r="41" spans="1:9" s="16" customFormat="1" ht="27.75" customHeight="1">
      <c r="A41" s="67"/>
      <c r="B41" s="17" t="s">
        <v>58</v>
      </c>
      <c r="C41" s="18" t="s">
        <v>31</v>
      </c>
      <c r="D41" s="19"/>
      <c r="E41" s="19"/>
      <c r="F41" s="19">
        <v>284.3</v>
      </c>
      <c r="G41" s="19"/>
      <c r="H41" s="48">
        <f t="shared" si="0"/>
        <v>284.3</v>
      </c>
      <c r="I41" s="15"/>
    </row>
    <row r="42" spans="1:9" s="16" customFormat="1" ht="14.25" customHeight="1" hidden="1">
      <c r="A42" s="67"/>
      <c r="B42" s="17" t="s">
        <v>59</v>
      </c>
      <c r="C42" s="18" t="s">
        <v>31</v>
      </c>
      <c r="D42" s="19"/>
      <c r="E42" s="19"/>
      <c r="F42" s="19"/>
      <c r="G42" s="19"/>
      <c r="H42" s="48">
        <f t="shared" si="0"/>
        <v>0</v>
      </c>
      <c r="I42" s="15"/>
    </row>
    <row r="43" spans="1:9" s="16" customFormat="1" ht="14.25" customHeight="1" hidden="1">
      <c r="A43" s="67"/>
      <c r="B43" s="17" t="s">
        <v>60</v>
      </c>
      <c r="C43" s="18" t="s">
        <v>31</v>
      </c>
      <c r="D43" s="19"/>
      <c r="E43" s="19"/>
      <c r="F43" s="19"/>
      <c r="G43" s="19"/>
      <c r="H43" s="48">
        <f t="shared" si="0"/>
        <v>0</v>
      </c>
      <c r="I43" s="15"/>
    </row>
    <row r="44" spans="1:9" s="16" customFormat="1" ht="14.25" customHeight="1" hidden="1">
      <c r="A44" s="67"/>
      <c r="B44" s="17" t="s">
        <v>61</v>
      </c>
      <c r="C44" s="18" t="s">
        <v>31</v>
      </c>
      <c r="D44" s="19"/>
      <c r="E44" s="19"/>
      <c r="F44" s="19"/>
      <c r="G44" s="19"/>
      <c r="H44" s="48">
        <f t="shared" si="0"/>
        <v>0</v>
      </c>
      <c r="I44" s="15"/>
    </row>
    <row r="45" spans="1:9" s="16" customFormat="1" ht="14.25" customHeight="1" hidden="1">
      <c r="A45" s="67"/>
      <c r="B45" s="17" t="s">
        <v>62</v>
      </c>
      <c r="C45" s="18" t="s">
        <v>31</v>
      </c>
      <c r="D45" s="19"/>
      <c r="E45" s="19"/>
      <c r="F45" s="19"/>
      <c r="G45" s="19"/>
      <c r="H45" s="48">
        <f t="shared" si="0"/>
        <v>0</v>
      </c>
      <c r="I45" s="15"/>
    </row>
    <row r="46" spans="1:9" s="16" customFormat="1" ht="14.25" customHeight="1" hidden="1">
      <c r="A46" s="67"/>
      <c r="B46" s="17" t="s">
        <v>34</v>
      </c>
      <c r="C46" s="18" t="s">
        <v>31</v>
      </c>
      <c r="D46" s="19"/>
      <c r="E46" s="19"/>
      <c r="F46" s="19"/>
      <c r="G46" s="19"/>
      <c r="H46" s="48">
        <f t="shared" si="0"/>
        <v>0</v>
      </c>
      <c r="I46" s="15"/>
    </row>
    <row r="47" spans="1:9" s="16" customFormat="1" ht="14.25" customHeight="1">
      <c r="A47" s="67"/>
      <c r="B47" s="17" t="s">
        <v>63</v>
      </c>
      <c r="C47" s="18" t="s">
        <v>38</v>
      </c>
      <c r="D47" s="19"/>
      <c r="E47" s="19"/>
      <c r="F47" s="19">
        <v>105</v>
      </c>
      <c r="G47" s="19">
        <v>105</v>
      </c>
      <c r="H47" s="48">
        <f t="shared" si="0"/>
        <v>210</v>
      </c>
      <c r="I47" s="15"/>
    </row>
    <row r="48" spans="1:9" s="16" customFormat="1" ht="14.25" customHeight="1" hidden="1">
      <c r="A48" s="67"/>
      <c r="B48" s="17" t="s">
        <v>64</v>
      </c>
      <c r="C48" s="18" t="s">
        <v>31</v>
      </c>
      <c r="D48" s="19"/>
      <c r="E48" s="19"/>
      <c r="F48" s="19"/>
      <c r="G48" s="19"/>
      <c r="H48" s="48">
        <f t="shared" si="0"/>
        <v>0</v>
      </c>
      <c r="I48" s="15"/>
    </row>
    <row r="49" spans="1:9" s="16" customFormat="1" ht="14.25" customHeight="1">
      <c r="A49" s="67"/>
      <c r="B49" s="17" t="s">
        <v>65</v>
      </c>
      <c r="C49" s="18" t="s">
        <v>31</v>
      </c>
      <c r="D49" s="19"/>
      <c r="E49" s="19"/>
      <c r="F49" s="19"/>
      <c r="G49" s="19">
        <v>35</v>
      </c>
      <c r="H49" s="48">
        <f t="shared" si="0"/>
        <v>35</v>
      </c>
      <c r="I49" s="15"/>
    </row>
    <row r="50" spans="1:9" s="16" customFormat="1" ht="14.25" hidden="1">
      <c r="A50" s="67"/>
      <c r="B50" s="17" t="s">
        <v>66</v>
      </c>
      <c r="C50" s="18" t="s">
        <v>38</v>
      </c>
      <c r="D50" s="19"/>
      <c r="E50" s="19"/>
      <c r="F50" s="19"/>
      <c r="G50" s="19"/>
      <c r="H50" s="48">
        <f t="shared" si="0"/>
        <v>0</v>
      </c>
      <c r="I50" s="15"/>
    </row>
    <row r="51" spans="1:9" s="16" customFormat="1" ht="14.25" hidden="1">
      <c r="A51" s="67"/>
      <c r="B51" s="17" t="s">
        <v>35</v>
      </c>
      <c r="C51" s="18" t="s">
        <v>31</v>
      </c>
      <c r="D51" s="19"/>
      <c r="E51" s="19"/>
      <c r="F51" s="19"/>
      <c r="G51" s="19"/>
      <c r="H51" s="48">
        <f t="shared" si="0"/>
        <v>0</v>
      </c>
      <c r="I51" s="15"/>
    </row>
    <row r="52" spans="1:9" s="16" customFormat="1" ht="14.25" hidden="1">
      <c r="A52" s="67"/>
      <c r="B52" s="41" t="s">
        <v>100</v>
      </c>
      <c r="C52" s="18"/>
      <c r="D52" s="19"/>
      <c r="E52" s="19"/>
      <c r="F52" s="19"/>
      <c r="G52" s="19"/>
      <c r="H52" s="48">
        <f t="shared" si="0"/>
        <v>0</v>
      </c>
      <c r="I52" s="15"/>
    </row>
    <row r="53" spans="1:9" s="16" customFormat="1" ht="14.25" hidden="1">
      <c r="A53" s="67"/>
      <c r="B53" s="42" t="s">
        <v>102</v>
      </c>
      <c r="C53" s="18" t="s">
        <v>40</v>
      </c>
      <c r="D53" s="19"/>
      <c r="E53" s="19"/>
      <c r="F53" s="19"/>
      <c r="G53" s="19"/>
      <c r="H53" s="48">
        <f t="shared" si="0"/>
        <v>0</v>
      </c>
      <c r="I53" s="15"/>
    </row>
    <row r="54" spans="1:9" s="16" customFormat="1" ht="28.5" hidden="1">
      <c r="A54" s="67"/>
      <c r="B54" s="42" t="s">
        <v>101</v>
      </c>
      <c r="C54" s="18" t="s">
        <v>6</v>
      </c>
      <c r="D54" s="19"/>
      <c r="E54" s="19"/>
      <c r="F54" s="19"/>
      <c r="G54" s="19"/>
      <c r="H54" s="48">
        <f t="shared" si="0"/>
        <v>0</v>
      </c>
      <c r="I54" s="15"/>
    </row>
    <row r="55" spans="1:9" s="16" customFormat="1" ht="13.5" customHeight="1">
      <c r="A55" s="67"/>
      <c r="B55" s="17" t="s">
        <v>96</v>
      </c>
      <c r="C55" s="18" t="s">
        <v>31</v>
      </c>
      <c r="D55" s="19"/>
      <c r="E55" s="19"/>
      <c r="F55" s="19"/>
      <c r="G55" s="19">
        <v>250</v>
      </c>
      <c r="H55" s="48">
        <f t="shared" si="0"/>
        <v>250</v>
      </c>
      <c r="I55" s="15"/>
    </row>
    <row r="56" spans="1:9" s="16" customFormat="1" ht="28.5" hidden="1">
      <c r="A56" s="67"/>
      <c r="B56" s="17" t="s">
        <v>97</v>
      </c>
      <c r="C56" s="18" t="s">
        <v>31</v>
      </c>
      <c r="D56" s="19"/>
      <c r="E56" s="19"/>
      <c r="F56" s="19"/>
      <c r="G56" s="19"/>
      <c r="H56" s="48">
        <f t="shared" si="0"/>
        <v>0</v>
      </c>
      <c r="I56" s="15"/>
    </row>
    <row r="57" spans="1:9" s="16" customFormat="1" ht="14.25" customHeight="1">
      <c r="A57" s="67"/>
      <c r="B57" s="17" t="s">
        <v>67</v>
      </c>
      <c r="C57" s="18" t="s">
        <v>31</v>
      </c>
      <c r="D57" s="19"/>
      <c r="E57" s="19"/>
      <c r="F57" s="19">
        <v>176</v>
      </c>
      <c r="G57" s="19"/>
      <c r="H57" s="48">
        <f t="shared" si="0"/>
        <v>176</v>
      </c>
      <c r="I57" s="15"/>
    </row>
    <row r="58" spans="1:9" s="16" customFormat="1" ht="14.25" customHeight="1">
      <c r="A58" s="67"/>
      <c r="B58" s="17" t="s">
        <v>68</v>
      </c>
      <c r="C58" s="18" t="s">
        <v>30</v>
      </c>
      <c r="D58" s="19"/>
      <c r="E58" s="19"/>
      <c r="F58" s="19"/>
      <c r="G58" s="19">
        <v>18</v>
      </c>
      <c r="H58" s="48">
        <f t="shared" si="0"/>
        <v>18</v>
      </c>
      <c r="I58" s="15"/>
    </row>
    <row r="59" spans="1:9" s="16" customFormat="1" ht="13.5" customHeight="1">
      <c r="A59" s="67"/>
      <c r="B59" s="17" t="s">
        <v>69</v>
      </c>
      <c r="C59" s="18" t="s">
        <v>39</v>
      </c>
      <c r="D59" s="19"/>
      <c r="E59" s="19"/>
      <c r="F59" s="19"/>
      <c r="G59" s="19">
        <v>36</v>
      </c>
      <c r="H59" s="48">
        <f t="shared" si="0"/>
        <v>36</v>
      </c>
      <c r="I59" s="15"/>
    </row>
    <row r="60" spans="1:9" s="16" customFormat="1" ht="1.5" customHeight="1" hidden="1">
      <c r="A60" s="67"/>
      <c r="B60" s="17" t="s">
        <v>70</v>
      </c>
      <c r="C60" s="18" t="s">
        <v>39</v>
      </c>
      <c r="D60" s="19"/>
      <c r="E60" s="19"/>
      <c r="F60" s="19"/>
      <c r="G60" s="19"/>
      <c r="H60" s="48">
        <f t="shared" si="0"/>
        <v>0</v>
      </c>
      <c r="I60" s="15"/>
    </row>
    <row r="61" spans="1:9" s="16" customFormat="1" ht="14.25" customHeight="1">
      <c r="A61" s="67"/>
      <c r="B61" s="17" t="s">
        <v>71</v>
      </c>
      <c r="C61" s="18" t="s">
        <v>31</v>
      </c>
      <c r="D61" s="19"/>
      <c r="E61" s="19"/>
      <c r="F61" s="19"/>
      <c r="G61" s="19">
        <v>4</v>
      </c>
      <c r="H61" s="48">
        <f t="shared" si="0"/>
        <v>4</v>
      </c>
      <c r="I61" s="15"/>
    </row>
    <row r="62" spans="1:9" s="16" customFormat="1" ht="14.25" customHeight="1">
      <c r="A62" s="67"/>
      <c r="B62" s="17" t="s">
        <v>72</v>
      </c>
      <c r="C62" s="18" t="s">
        <v>31</v>
      </c>
      <c r="D62" s="19"/>
      <c r="E62" s="19"/>
      <c r="F62" s="19"/>
      <c r="G62" s="19">
        <v>20</v>
      </c>
      <c r="H62" s="48">
        <f t="shared" si="0"/>
        <v>20</v>
      </c>
      <c r="I62" s="15"/>
    </row>
    <row r="63" spans="1:9" s="16" customFormat="1" ht="14.25" customHeight="1">
      <c r="A63" s="67"/>
      <c r="B63" s="17" t="s">
        <v>73</v>
      </c>
      <c r="C63" s="18" t="s">
        <v>6</v>
      </c>
      <c r="D63" s="19"/>
      <c r="E63" s="19"/>
      <c r="F63" s="19"/>
      <c r="G63" s="19">
        <v>15.1</v>
      </c>
      <c r="H63" s="48">
        <f t="shared" si="0"/>
        <v>15.1</v>
      </c>
      <c r="I63" s="15"/>
    </row>
    <row r="64" spans="1:9" s="16" customFormat="1" ht="14.25" customHeight="1">
      <c r="A64" s="67"/>
      <c r="B64" s="17" t="s">
        <v>74</v>
      </c>
      <c r="C64" s="18" t="s">
        <v>31</v>
      </c>
      <c r="D64" s="19"/>
      <c r="E64" s="19"/>
      <c r="F64" s="19"/>
      <c r="G64" s="19">
        <v>2.5</v>
      </c>
      <c r="H64" s="48">
        <f t="shared" si="0"/>
        <v>2.5</v>
      </c>
      <c r="I64" s="15"/>
    </row>
    <row r="65" spans="1:9" s="16" customFormat="1" ht="14.25" customHeight="1" hidden="1">
      <c r="A65" s="67"/>
      <c r="B65" s="17" t="s">
        <v>75</v>
      </c>
      <c r="C65" s="18" t="s">
        <v>31</v>
      </c>
      <c r="D65" s="19"/>
      <c r="E65" s="19"/>
      <c r="F65" s="19"/>
      <c r="G65" s="19"/>
      <c r="H65" s="48">
        <f t="shared" si="0"/>
        <v>0</v>
      </c>
      <c r="I65" s="15"/>
    </row>
    <row r="66" spans="1:9" s="16" customFormat="1" ht="14.25" customHeight="1" hidden="1">
      <c r="A66" s="67"/>
      <c r="B66" s="17" t="s">
        <v>76</v>
      </c>
      <c r="C66" s="18" t="s">
        <v>31</v>
      </c>
      <c r="D66" s="19"/>
      <c r="E66" s="19"/>
      <c r="F66" s="19"/>
      <c r="G66" s="19"/>
      <c r="H66" s="48">
        <f t="shared" si="0"/>
        <v>0</v>
      </c>
      <c r="I66" s="15"/>
    </row>
    <row r="67" spans="1:9" s="16" customFormat="1" ht="28.5">
      <c r="A67" s="67"/>
      <c r="B67" s="17" t="s">
        <v>77</v>
      </c>
      <c r="C67" s="18" t="s">
        <v>28</v>
      </c>
      <c r="D67" s="19"/>
      <c r="E67" s="19"/>
      <c r="F67" s="19">
        <v>4</v>
      </c>
      <c r="G67" s="19">
        <v>4</v>
      </c>
      <c r="H67" s="48">
        <f t="shared" si="0"/>
        <v>8</v>
      </c>
      <c r="I67" s="15"/>
    </row>
    <row r="68" spans="1:9" s="16" customFormat="1" ht="14.25" customHeight="1">
      <c r="A68" s="67"/>
      <c r="B68" s="17" t="s">
        <v>78</v>
      </c>
      <c r="C68" s="18" t="s">
        <v>38</v>
      </c>
      <c r="D68" s="19"/>
      <c r="E68" s="19"/>
      <c r="F68" s="19"/>
      <c r="G68" s="19">
        <v>4.4</v>
      </c>
      <c r="H68" s="48">
        <f t="shared" si="0"/>
        <v>4.4</v>
      </c>
      <c r="I68" s="15"/>
    </row>
    <row r="69" spans="1:9" s="16" customFormat="1" ht="14.25" customHeight="1" hidden="1">
      <c r="A69" s="67"/>
      <c r="B69" s="17" t="s">
        <v>79</v>
      </c>
      <c r="C69" s="18" t="s">
        <v>31</v>
      </c>
      <c r="D69" s="19"/>
      <c r="E69" s="19"/>
      <c r="F69" s="19"/>
      <c r="G69" s="19"/>
      <c r="H69" s="48">
        <f t="shared" si="0"/>
        <v>0</v>
      </c>
      <c r="I69" s="15"/>
    </row>
    <row r="70" spans="1:9" s="16" customFormat="1" ht="14.25" customHeight="1">
      <c r="A70" s="67"/>
      <c r="B70" s="17" t="s">
        <v>80</v>
      </c>
      <c r="C70" s="18" t="s">
        <v>31</v>
      </c>
      <c r="D70" s="19"/>
      <c r="E70" s="19"/>
      <c r="F70" s="19"/>
      <c r="G70" s="19">
        <v>8.3</v>
      </c>
      <c r="H70" s="48">
        <f t="shared" si="0"/>
        <v>8.3</v>
      </c>
      <c r="I70" s="15"/>
    </row>
    <row r="71" spans="1:9" s="16" customFormat="1" ht="28.5">
      <c r="A71" s="67"/>
      <c r="B71" s="17" t="s">
        <v>81</v>
      </c>
      <c r="C71" s="18" t="s">
        <v>30</v>
      </c>
      <c r="D71" s="19"/>
      <c r="E71" s="19"/>
      <c r="F71" s="19"/>
      <c r="G71" s="19">
        <v>19.5</v>
      </c>
      <c r="H71" s="48">
        <f t="shared" si="0"/>
        <v>19.5</v>
      </c>
      <c r="I71" s="15"/>
    </row>
    <row r="72" spans="1:9" s="16" customFormat="1" ht="14.25" customHeight="1">
      <c r="A72" s="67"/>
      <c r="B72" s="17" t="s">
        <v>82</v>
      </c>
      <c r="C72" s="18" t="s">
        <v>38</v>
      </c>
      <c r="D72" s="19"/>
      <c r="E72" s="19"/>
      <c r="F72" s="19">
        <v>30</v>
      </c>
      <c r="G72" s="19"/>
      <c r="H72" s="48">
        <f t="shared" si="0"/>
        <v>30</v>
      </c>
      <c r="I72" s="15"/>
    </row>
    <row r="73" spans="1:9" s="16" customFormat="1" ht="14.25" customHeight="1">
      <c r="A73" s="67"/>
      <c r="B73" s="17" t="s">
        <v>83</v>
      </c>
      <c r="C73" s="18" t="s">
        <v>38</v>
      </c>
      <c r="D73" s="19"/>
      <c r="E73" s="19"/>
      <c r="F73" s="19">
        <v>1.9</v>
      </c>
      <c r="G73" s="19">
        <v>1.9</v>
      </c>
      <c r="H73" s="48">
        <f t="shared" si="0"/>
        <v>3.8</v>
      </c>
      <c r="I73" s="15"/>
    </row>
    <row r="74" spans="1:9" s="16" customFormat="1" ht="14.25" customHeight="1">
      <c r="A74" s="67"/>
      <c r="B74" s="17" t="s">
        <v>84</v>
      </c>
      <c r="C74" s="18" t="s">
        <v>31</v>
      </c>
      <c r="D74" s="19"/>
      <c r="E74" s="19"/>
      <c r="F74" s="19"/>
      <c r="G74" s="19">
        <v>176</v>
      </c>
      <c r="H74" s="48">
        <f t="shared" si="0"/>
        <v>176</v>
      </c>
      <c r="I74" s="15"/>
    </row>
    <row r="75" spans="1:9" s="16" customFormat="1" ht="14.25" customHeight="1">
      <c r="A75" s="67"/>
      <c r="B75" s="17" t="s">
        <v>85</v>
      </c>
      <c r="C75" s="18" t="s">
        <v>6</v>
      </c>
      <c r="D75" s="19"/>
      <c r="E75" s="19"/>
      <c r="F75" s="19"/>
      <c r="G75" s="19">
        <v>50</v>
      </c>
      <c r="H75" s="48">
        <f t="shared" si="0"/>
        <v>50</v>
      </c>
      <c r="I75" s="15"/>
    </row>
    <row r="76" spans="1:9" s="16" customFormat="1" ht="14.25" hidden="1">
      <c r="A76" s="67"/>
      <c r="B76" s="17" t="s">
        <v>86</v>
      </c>
      <c r="C76" s="18" t="s">
        <v>31</v>
      </c>
      <c r="D76" s="19"/>
      <c r="E76" s="19"/>
      <c r="F76" s="19"/>
      <c r="G76" s="19"/>
      <c r="H76" s="48">
        <f t="shared" si="0"/>
        <v>0</v>
      </c>
      <c r="I76" s="15"/>
    </row>
    <row r="77" spans="1:9" s="16" customFormat="1" ht="14.25" hidden="1">
      <c r="A77" s="67"/>
      <c r="B77" s="17" t="s">
        <v>36</v>
      </c>
      <c r="C77" s="18" t="s">
        <v>111</v>
      </c>
      <c r="D77" s="19"/>
      <c r="E77" s="19"/>
      <c r="F77" s="19"/>
      <c r="G77" s="19"/>
      <c r="H77" s="48">
        <f t="shared" si="0"/>
        <v>0</v>
      </c>
      <c r="I77" s="15"/>
    </row>
    <row r="78" spans="1:9" s="16" customFormat="1" ht="15" thickBot="1">
      <c r="A78" s="67"/>
      <c r="B78" s="17" t="s">
        <v>98</v>
      </c>
      <c r="C78" s="18" t="s">
        <v>31</v>
      </c>
      <c r="D78" s="19"/>
      <c r="E78" s="19"/>
      <c r="F78" s="19">
        <v>30</v>
      </c>
      <c r="G78" s="19"/>
      <c r="H78" s="48">
        <f t="shared" si="0"/>
        <v>30</v>
      </c>
      <c r="I78" s="15"/>
    </row>
    <row r="79" spans="1:9" s="16" customFormat="1" ht="14.25" hidden="1">
      <c r="A79" s="68"/>
      <c r="B79" s="40" t="s">
        <v>99</v>
      </c>
      <c r="C79" s="18" t="s">
        <v>31</v>
      </c>
      <c r="D79" s="19"/>
      <c r="E79" s="19"/>
      <c r="F79" s="19"/>
      <c r="G79" s="19"/>
      <c r="H79" s="48">
        <f>SUM(D79:G79)</f>
        <v>0</v>
      </c>
      <c r="I79" s="15"/>
    </row>
    <row r="80" spans="1:9" s="10" customFormat="1" ht="56.25" customHeight="1" thickBot="1">
      <c r="A80" s="36" t="s">
        <v>8</v>
      </c>
      <c r="B80" s="75" t="s">
        <v>9</v>
      </c>
      <c r="C80" s="76"/>
      <c r="D80" s="37"/>
      <c r="E80" s="37"/>
      <c r="F80" s="37"/>
      <c r="G80" s="37">
        <v>430</v>
      </c>
      <c r="H80" s="50">
        <f>SUM(E80:G80)</f>
        <v>430</v>
      </c>
      <c r="I80" s="4"/>
    </row>
    <row r="81" spans="1:9" s="10" customFormat="1" ht="31.5" customHeight="1">
      <c r="A81" s="38" t="s">
        <v>10</v>
      </c>
      <c r="B81" s="71" t="s">
        <v>11</v>
      </c>
      <c r="C81" s="72"/>
      <c r="D81" s="39">
        <f>SUM(D82:D83)</f>
        <v>0</v>
      </c>
      <c r="E81" s="39">
        <f>SUM(E82:E83)</f>
        <v>671.2</v>
      </c>
      <c r="F81" s="39">
        <f>SUM(F82:F83)</f>
        <v>368.8</v>
      </c>
      <c r="G81" s="39">
        <f>SUM(G82:G83)</f>
        <v>1366.4</v>
      </c>
      <c r="H81" s="51">
        <f>SUM(H82:H83)</f>
        <v>2406.4</v>
      </c>
      <c r="I81" s="4"/>
    </row>
    <row r="82" spans="1:9" ht="30">
      <c r="A82" s="20" t="s">
        <v>12</v>
      </c>
      <c r="B82" s="24" t="s">
        <v>108</v>
      </c>
      <c r="C82" s="20"/>
      <c r="D82" s="21"/>
      <c r="E82" s="21">
        <f>1051.2-500</f>
        <v>551.2</v>
      </c>
      <c r="F82" s="21">
        <v>238.8</v>
      </c>
      <c r="G82" s="21">
        <v>1226.4</v>
      </c>
      <c r="H82" s="52">
        <f>SUM(D82:G82)</f>
        <v>2016.4</v>
      </c>
      <c r="I82" s="25"/>
    </row>
    <row r="83" spans="1:9" ht="30.75" thickBot="1">
      <c r="A83" s="22" t="s">
        <v>13</v>
      </c>
      <c r="B83" s="26" t="s">
        <v>109</v>
      </c>
      <c r="C83" s="22"/>
      <c r="D83" s="23"/>
      <c r="E83" s="23">
        <v>120</v>
      </c>
      <c r="F83" s="23">
        <v>130</v>
      </c>
      <c r="G83" s="23">
        <v>140</v>
      </c>
      <c r="H83" s="49">
        <f>SUM(D83:G83)</f>
        <v>390</v>
      </c>
      <c r="I83" s="25"/>
    </row>
    <row r="84" spans="1:9" s="10" customFormat="1" ht="15.75">
      <c r="A84" s="38" t="s">
        <v>14</v>
      </c>
      <c r="B84" s="71" t="s">
        <v>15</v>
      </c>
      <c r="C84" s="72"/>
      <c r="D84" s="39">
        <f>SUM(D85:D87)</f>
        <v>0</v>
      </c>
      <c r="E84" s="39"/>
      <c r="F84" s="39"/>
      <c r="G84" s="39">
        <f>SUM(G85:G87)</f>
        <v>5</v>
      </c>
      <c r="H84" s="51">
        <f>SUM(H85:H87)</f>
        <v>5</v>
      </c>
      <c r="I84" s="27"/>
    </row>
    <row r="85" spans="1:9" ht="60">
      <c r="A85" s="20" t="s">
        <v>16</v>
      </c>
      <c r="B85" s="24" t="s">
        <v>17</v>
      </c>
      <c r="C85" s="20"/>
      <c r="D85" s="21"/>
      <c r="E85" s="21"/>
      <c r="F85" s="21"/>
      <c r="G85" s="21"/>
      <c r="H85" s="52"/>
      <c r="I85" s="25"/>
    </row>
    <row r="86" spans="1:9" ht="60">
      <c r="A86" s="20" t="s">
        <v>18</v>
      </c>
      <c r="B86" s="24" t="s">
        <v>19</v>
      </c>
      <c r="C86" s="20"/>
      <c r="D86" s="21"/>
      <c r="E86" s="21"/>
      <c r="F86" s="21"/>
      <c r="G86" s="21">
        <v>5</v>
      </c>
      <c r="H86" s="52">
        <f>SUM(D86:G86)</f>
        <v>5</v>
      </c>
      <c r="I86" s="6"/>
    </row>
    <row r="87" spans="1:9" ht="60.75" thickBot="1">
      <c r="A87" s="22" t="s">
        <v>20</v>
      </c>
      <c r="B87" s="26" t="s">
        <v>21</v>
      </c>
      <c r="C87" s="22"/>
      <c r="D87" s="23"/>
      <c r="E87" s="23"/>
      <c r="F87" s="23"/>
      <c r="G87" s="23">
        <v>0</v>
      </c>
      <c r="H87" s="49">
        <v>0</v>
      </c>
      <c r="I87" s="6"/>
    </row>
    <row r="89" ht="15">
      <c r="A89" s="43" t="s">
        <v>105</v>
      </c>
    </row>
    <row r="90" ht="15">
      <c r="B90" s="43" t="s">
        <v>104</v>
      </c>
    </row>
  </sheetData>
  <mergeCells count="22">
    <mergeCell ref="B84:C84"/>
    <mergeCell ref="H39:H40"/>
    <mergeCell ref="B80:C80"/>
    <mergeCell ref="B81:C81"/>
    <mergeCell ref="D39:D40"/>
    <mergeCell ref="E39:E40"/>
    <mergeCell ref="F39:F40"/>
    <mergeCell ref="G39:G40"/>
    <mergeCell ref="B12:C12"/>
    <mergeCell ref="A13:A18"/>
    <mergeCell ref="B13:C13"/>
    <mergeCell ref="A19:A79"/>
    <mergeCell ref="B19:C19"/>
    <mergeCell ref="A6:A9"/>
    <mergeCell ref="B6:B9"/>
    <mergeCell ref="C6:C9"/>
    <mergeCell ref="D6:H7"/>
    <mergeCell ref="D9:H9"/>
    <mergeCell ref="B1:H1"/>
    <mergeCell ref="B2:H2"/>
    <mergeCell ref="B3:H3"/>
    <mergeCell ref="A4:H4"/>
  </mergeCells>
  <printOptions horizontalCentered="1"/>
  <pageMargins left="0.4724409448818898" right="0.7874015748031497" top="0.17" bottom="0.49" header="0.13" footer="0.13"/>
  <pageSetup fitToHeight="2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136215</dc:creator>
  <cp:keywords/>
  <dc:description/>
  <cp:lastModifiedBy>Администрация</cp:lastModifiedBy>
  <cp:lastPrinted>2010-05-28T05:55:26Z</cp:lastPrinted>
  <dcterms:created xsi:type="dcterms:W3CDTF">2008-06-02T08:26:51Z</dcterms:created>
  <dcterms:modified xsi:type="dcterms:W3CDTF">2010-05-31T05:29:28Z</dcterms:modified>
  <cp:category/>
  <cp:version/>
  <cp:contentType/>
  <cp:contentStatus/>
</cp:coreProperties>
</file>