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<sst xmlns="http://schemas.openxmlformats.org/spreadsheetml/2006/main" count="506" uniqueCount="118">
  <si>
    <t>Характеристика муниципальных  целевых программ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</si>
  <si>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</si>
  <si>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</si>
  <si>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</si>
  <si>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</si>
  <si>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</si>
  <si>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</si>
  <si>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</si>
  <si>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Муниципальная комплексная программа "Дети Долгопрудного на среднесрочную перспективу 2007-2010 годы"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</si>
  <si>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</si>
  <si>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</si>
  <si>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</si>
  <si>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</si>
  <si>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</si>
  <si>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</si>
  <si>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001</t>
  </si>
  <si>
    <t>Управление образования   администрации г. Долгопрудного</t>
  </si>
  <si>
    <t>002</t>
  </si>
  <si>
    <t>Городская целевая программа " Молодое поколение Долгопрудного на 2007-2009 годы"</t>
  </si>
  <si>
    <t>795 02 00</t>
  </si>
  <si>
    <t>Молодежная политика и оздоровление детей</t>
  </si>
  <si>
    <t>Комитет по физической культуре, спорту ,туризму и делам молодежи</t>
  </si>
  <si>
    <t>006</t>
  </si>
  <si>
    <t>Муниципальная целевая программа "Социальная поддержка населения г. Долгопрудного на 2007-2009 годы"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</si>
  <si>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</si>
  <si>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</si>
  <si>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</si>
  <si>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</si>
  <si>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</si>
  <si>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</si>
  <si>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795 04 00</t>
  </si>
  <si>
    <t>Социальное обеспечение населения</t>
  </si>
  <si>
    <t>03</t>
  </si>
  <si>
    <t>Муниципальная программа "Развитие сферы культуры г. Долгопрудного на среднесрочную перспективу (2007-2009 гг.)"</t>
  </si>
  <si>
    <t>795 05 00</t>
  </si>
  <si>
    <t>Культура, кинематография, средства массовой информации</t>
  </si>
  <si>
    <t>08</t>
  </si>
  <si>
    <t>Культура</t>
  </si>
  <si>
    <t>01</t>
  </si>
  <si>
    <t>05</t>
  </si>
  <si>
    <t>14</t>
  </si>
  <si>
    <t>003</t>
  </si>
  <si>
    <t>Управление культуры администрации города</t>
  </si>
  <si>
    <t>795 06 00</t>
  </si>
  <si>
    <t>Здравоохранение,физическая культура и спорт</t>
  </si>
  <si>
    <t>Физическая культура и спорт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</si>
  <si>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</si>
  <si>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</si>
  <si>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</si>
  <si>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</si>
  <si>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</si>
  <si>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</si>
  <si>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</si>
  <si>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Программа по проведению капитального ремонта многоквартирных домов в городе Долгопрудном на 2007-2011 годы</t>
  </si>
  <si>
    <t>795 10 00</t>
  </si>
  <si>
    <t>Жилищное хозяйство</t>
  </si>
  <si>
    <t>к решению Совета депутатов</t>
  </si>
  <si>
    <t>Муниципальная программа размещения дополнительных гостевых парковок на дворовых и сопряженных с ними территориях в г.Долгопрудном на период до 2010 года включительно.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</si>
  <si>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</si>
  <si>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500</t>
  </si>
  <si>
    <t>Коммунальное хозяйство</t>
  </si>
  <si>
    <t>02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</si>
  <si>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</si>
  <si>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</si>
  <si>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</si>
  <si>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</si>
  <si>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</si>
  <si>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795 09 00</t>
  </si>
  <si>
    <t>795 14 00</t>
  </si>
  <si>
    <t>795 15 00 00</t>
  </si>
  <si>
    <t>Национальная экономика</t>
  </si>
  <si>
    <t>04</t>
  </si>
  <si>
    <t>Другие вопросы в области национальной экономики</t>
  </si>
  <si>
    <t>12</t>
  </si>
  <si>
    <t>Городская целевая программа " Развитие и поддержка малого и среднего предпринимательства в городском округе Долгопрудный Московской области на  период 2008-2009 годы"</t>
  </si>
  <si>
    <t>795 16 00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</si>
  <si>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</si>
  <si>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"Обеспечение жильем молодых семей в г. Долгопрудный на 2007- 2008 год"</t>
  </si>
  <si>
    <t>Муниципальная целевая программа "Обеспечение жильем молодых семей в г. Долгопрудный на 2009 год"</t>
  </si>
  <si>
    <t>Муниципальная программа "Развитие физической культуры и спорта в г. Долгопрудном на 2009-2011 гг."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</si>
  <si>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</si>
  <si>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по повышению пожарной безопасности жилищного фонда г. Долгопрудного на 2009-2012 годы"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</si>
  <si>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</si>
  <si>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Муниципальная программа "Развитие системы здравоохранения городского округа Долгопрудный на период 2009-2011 годы"</t>
  </si>
  <si>
    <t>Программа "Модернизация объектов коммунальной инфраструктуры на 2008-2011 годы в городе Долгопрудном"</t>
  </si>
  <si>
    <t>г. Долгопрудный на 2009 год</t>
  </si>
  <si>
    <t>Всего по городским целевым программам: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</si>
  <si>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</si>
  <si>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</si>
  <si>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Природоохранные мероприятия</t>
  </si>
  <si>
    <t>443</t>
  </si>
  <si>
    <t xml:space="preserve">Управление администрации по работе в мкр.Шереметьевский,Хлебниково, Павельцево </t>
  </si>
  <si>
    <t>005</t>
  </si>
  <si>
    <t>Бюджетные инвестиции</t>
  </si>
  <si>
    <t>795 17 00</t>
  </si>
  <si>
    <t>795 18 00</t>
  </si>
  <si>
    <t>Здравоохранение, физическая культура и спорт</t>
  </si>
  <si>
    <t>795 20 00</t>
  </si>
  <si>
    <t>795 19 00</t>
  </si>
  <si>
    <t>Другие вопросы в области здравоохранения, физической культуры и спорта</t>
  </si>
  <si>
    <t xml:space="preserve">Муниципальное учреждение здравоохранения  "ДЦГБ" </t>
  </si>
  <si>
    <t>004</t>
  </si>
  <si>
    <t>795 21 00</t>
  </si>
  <si>
    <t>Другие общегосударственные вопросы</t>
  </si>
  <si>
    <t>795 22 00</t>
  </si>
  <si>
    <t>Общегосударственные вопросы</t>
  </si>
  <si>
    <t>Муниципальная программа "Развитие и социальная поддержка общественного самоуправления в городе Долгопрудном на 2009 год"</t>
  </si>
  <si>
    <t>Муниципальная целевая программа "Переселение граждан из ветхого и аварийного жилищного фонда в городе Долгопрудном на 2007-2010 годы"</t>
  </si>
  <si>
    <t>795 11 00</t>
  </si>
  <si>
    <t>"Муниципальная целевая программа по антитеррористической защищенности объектов коммунальной инфраструктуры г. Долгопрудного на 2009-2011 годы"</t>
  </si>
  <si>
    <t>"Муниципальная целевая программа по замене лифтов в многоквартирных жилых домах г. Долгопрудного на 2009-2012 годы"</t>
  </si>
  <si>
    <t>"О Муниципальной адресной программе по проведению капитального ремонта в многоквартирных домах на территории городского округа Долгопрудный на 2008-2011 годы"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</si>
  <si>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</si>
  <si>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(Приложение №4</t>
  </si>
  <si>
    <t>Приложение №4</t>
  </si>
  <si>
    <t>№ п/п</t>
  </si>
  <si>
    <t>от 28 ноября 2008г. №98-нр)</t>
  </si>
  <si>
    <t>от 17 июня 2009г. №34-нр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</si>
</sst>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164" fontId="0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">
      <selection activeCell="H3" sqref="H3"/>
    </sheetView>
  </sheetViews>
  <sheetFormatPr defaultColWidth="9.140625" defaultRowHeight="12"/>
  <cols>
    <col min="1" max="1" width="5.421875" style="0" customWidth="1"/>
    <col min="2" max="2" width="51.140625" style="0" customWidth="1"/>
    <col min="3" max="3" width="10.140625" style="0" customWidth="1"/>
    <col min="4" max="4" width="6.28125" style="0" customWidth="1"/>
    <col min="5" max="5" width="6.421875" style="0" customWidth="1"/>
    <col min="6" max="6" width="6.28125" style="0" customWidth="1"/>
    <col min="7" max="7" width="5.57421875" style="0" customWidth="1"/>
    <col min="8" max="8" width="12.00390625" style="0" customWidth="1"/>
  </cols>
  <sheetData>
    <row r="1" ht="12.75">
      <c r="H1" s="44" t="s">
        <v>114</v>
      </c>
    </row>
    <row r="2" ht="12.75">
      <c r="H2" s="44" t="s">
        <v>56</v>
      </c>
    </row>
    <row r="3" ht="12.75">
      <c r="H3" s="44" t="s">
        <v>117</v>
      </c>
    </row>
    <row r="4" ht="12.75">
      <c r="H4" s="44" t="s">
        <v>113</v>
      </c>
    </row>
    <row r="5" ht="12.75">
      <c r="H5" s="44" t="s">
        <v>56</v>
      </c>
    </row>
    <row r="6" ht="12.75">
      <c r="H6" s="44" t="s">
        <v>116</v>
      </c>
    </row>
    <row r="8" spans="1:8" ht="15">
      <c r="A8" s="47" t="s">
        <v>0</v>
      </c>
      <c r="B8" s="47"/>
      <c r="C8" s="47"/>
      <c r="D8" s="47"/>
      <c r="E8" s="47"/>
      <c r="F8" s="47"/>
      <c r="G8" s="47"/>
      <c r="H8" s="47"/>
    </row>
    <row r="9" spans="1:8" ht="15">
      <c r="A9" s="7"/>
      <c r="B9" s="48" t="s">
        <v>85</v>
      </c>
      <c r="C9" s="48"/>
      <c r="D9" s="48"/>
      <c r="E9" s="48"/>
      <c r="F9" s="48"/>
      <c r="G9" s="48"/>
      <c r="H9" s="48"/>
    </row>
    <row r="10" spans="1:8" ht="31.5" customHeight="1">
      <c r="A10" s="46" t="s">
        <v>115</v>
      </c>
      <c r="B10" s="31" t="s">
        <v>1</v>
      </c>
      <c r="C10" s="31" t="s">
        <v>2</v>
      </c>
      <c r="D10" s="31" t="s">
        <v>3</v>
      </c>
      <c r="E10" s="31" t="s">
        <v>4</v>
      </c>
      <c r="F10" s="31" t="s">
        <v>5</v>
      </c>
      <c r="G10" s="31" t="s">
        <v>6</v>
      </c>
      <c r="H10" s="32" t="s">
        <v>7</v>
      </c>
    </row>
    <row r="11" spans="1:8" ht="39" customHeight="1">
      <c r="A11" s="4">
        <v>1</v>
      </c>
      <c r="B11" s="5" t="s">
        <v>8</v>
      </c>
      <c r="C11" s="1" t="s">
        <v>9</v>
      </c>
      <c r="D11" s="1"/>
      <c r="E11" s="1"/>
      <c r="F11" s="1"/>
      <c r="G11" s="1"/>
      <c r="H11" s="13">
        <f>H12</f>
        <v>10329.4</v>
      </c>
    </row>
    <row r="12" spans="1:8" ht="12">
      <c r="A12" s="1"/>
      <c r="B12" s="1" t="s">
        <v>10</v>
      </c>
      <c r="C12" s="1" t="s">
        <v>9</v>
      </c>
      <c r="D12" s="3" t="s">
        <v>11</v>
      </c>
      <c r="E12" s="1"/>
      <c r="F12" s="1"/>
      <c r="G12" s="1"/>
      <c r="H12" s="13">
        <f>H13</f>
        <v>10329.4</v>
      </c>
    </row>
    <row r="13" spans="1:8" ht="12">
      <c r="A13" s="1"/>
      <c r="B13" s="1" t="s">
        <v>12</v>
      </c>
      <c r="C13" s="1" t="s">
        <v>9</v>
      </c>
      <c r="D13" s="3" t="s">
        <v>11</v>
      </c>
      <c r="E13" s="3" t="s">
        <v>13</v>
      </c>
      <c r="F13" s="3"/>
      <c r="G13" s="1"/>
      <c r="H13" s="13">
        <f>H14</f>
        <v>10329.4</v>
      </c>
    </row>
    <row r="14" spans="1:8" ht="14.25" customHeight="1">
      <c r="A14" s="1"/>
      <c r="B14" s="2" t="s">
        <v>28</v>
      </c>
      <c r="C14" s="1" t="s">
        <v>9</v>
      </c>
      <c r="D14" s="3" t="s">
        <v>11</v>
      </c>
      <c r="E14" s="3" t="s">
        <v>13</v>
      </c>
      <c r="F14" s="3" t="s">
        <v>59</v>
      </c>
      <c r="G14" s="1"/>
      <c r="H14" s="13">
        <f>H15</f>
        <v>10329.4</v>
      </c>
    </row>
    <row r="15" spans="1:8" ht="24">
      <c r="A15" s="1"/>
      <c r="B15" s="2" t="s">
        <v>16</v>
      </c>
      <c r="C15" s="1" t="s">
        <v>9</v>
      </c>
      <c r="D15" s="3" t="s">
        <v>11</v>
      </c>
      <c r="E15" s="3" t="s">
        <v>13</v>
      </c>
      <c r="F15" s="3" t="s">
        <v>59</v>
      </c>
      <c r="G15" s="3" t="s">
        <v>17</v>
      </c>
      <c r="H15" s="13">
        <f>11000+3250.5-2000+878.5-3000+200.4</f>
        <v>10329.4</v>
      </c>
    </row>
    <row r="16" spans="1:8" ht="12">
      <c r="A16" s="1"/>
      <c r="B16" s="1"/>
      <c r="C16" s="1"/>
      <c r="D16" s="3"/>
      <c r="E16" s="3"/>
      <c r="F16" s="3"/>
      <c r="G16" s="1"/>
      <c r="H16" s="1"/>
    </row>
    <row r="17" spans="1:8" ht="23.25" customHeight="1">
      <c r="A17" s="4">
        <v>2</v>
      </c>
      <c r="B17" s="5" t="s">
        <v>18</v>
      </c>
      <c r="C17" s="1" t="s">
        <v>19</v>
      </c>
      <c r="D17" s="3"/>
      <c r="E17" s="3"/>
      <c r="F17" s="3"/>
      <c r="G17" s="1"/>
      <c r="H17" s="13">
        <f>H18</f>
        <v>395.4000000000001</v>
      </c>
    </row>
    <row r="18" spans="1:8" ht="12">
      <c r="A18" s="1"/>
      <c r="B18" s="1" t="s">
        <v>10</v>
      </c>
      <c r="C18" s="1" t="s">
        <v>19</v>
      </c>
      <c r="D18" s="3" t="s">
        <v>11</v>
      </c>
      <c r="E18" s="3"/>
      <c r="F18" s="3"/>
      <c r="G18" s="1"/>
      <c r="H18" s="13">
        <f>H19</f>
        <v>395.4000000000001</v>
      </c>
    </row>
    <row r="19" spans="1:8" ht="12">
      <c r="A19" s="1"/>
      <c r="B19" s="1" t="s">
        <v>20</v>
      </c>
      <c r="C19" s="1" t="s">
        <v>19</v>
      </c>
      <c r="D19" s="3" t="s">
        <v>11</v>
      </c>
      <c r="E19" s="3" t="s">
        <v>11</v>
      </c>
      <c r="F19" s="3"/>
      <c r="G19" s="1"/>
      <c r="H19" s="13">
        <f>H20</f>
        <v>395.4000000000001</v>
      </c>
    </row>
    <row r="20" spans="1:8" ht="12.75" customHeight="1">
      <c r="A20" s="1"/>
      <c r="B20" s="2" t="s">
        <v>28</v>
      </c>
      <c r="C20" s="1" t="s">
        <v>19</v>
      </c>
      <c r="D20" s="3" t="s">
        <v>11</v>
      </c>
      <c r="E20" s="3" t="s">
        <v>11</v>
      </c>
      <c r="F20" s="3" t="s">
        <v>59</v>
      </c>
      <c r="G20" s="1"/>
      <c r="H20" s="13">
        <f>H21</f>
        <v>395.4000000000001</v>
      </c>
    </row>
    <row r="21" spans="1:8" ht="24">
      <c r="A21" s="1"/>
      <c r="B21" s="2" t="s">
        <v>21</v>
      </c>
      <c r="C21" s="1" t="s">
        <v>19</v>
      </c>
      <c r="D21" s="3" t="s">
        <v>11</v>
      </c>
      <c r="E21" s="3" t="s">
        <v>11</v>
      </c>
      <c r="F21" s="3" t="s">
        <v>59</v>
      </c>
      <c r="G21" s="3" t="s">
        <v>22</v>
      </c>
      <c r="H21" s="13">
        <f>1295.4-500-400</f>
        <v>395.4000000000001</v>
      </c>
    </row>
    <row r="22" spans="1:8" ht="12">
      <c r="A22" s="1"/>
      <c r="B22" s="1"/>
      <c r="C22" s="1"/>
      <c r="D22" s="3"/>
      <c r="E22" s="3"/>
      <c r="F22" s="3"/>
      <c r="G22" s="3"/>
      <c r="H22" s="1"/>
    </row>
    <row r="23" spans="1:8" ht="36">
      <c r="A23" s="4">
        <v>3</v>
      </c>
      <c r="B23" s="5" t="s">
        <v>23</v>
      </c>
      <c r="C23" s="1" t="s">
        <v>24</v>
      </c>
      <c r="D23" s="3"/>
      <c r="E23" s="3"/>
      <c r="F23" s="3"/>
      <c r="G23" s="3"/>
      <c r="H23" s="13">
        <f>H24</f>
        <v>4630</v>
      </c>
    </row>
    <row r="24" spans="1:8" ht="12">
      <c r="A24" s="1"/>
      <c r="B24" s="1" t="s">
        <v>25</v>
      </c>
      <c r="C24" s="1" t="s">
        <v>24</v>
      </c>
      <c r="D24" s="3" t="s">
        <v>14</v>
      </c>
      <c r="E24" s="3"/>
      <c r="F24" s="3"/>
      <c r="G24" s="3"/>
      <c r="H24" s="13">
        <f>H25</f>
        <v>4630</v>
      </c>
    </row>
    <row r="25" spans="1:8" ht="12.75" customHeight="1">
      <c r="A25" s="1"/>
      <c r="B25" s="2" t="s">
        <v>26</v>
      </c>
      <c r="C25" s="1" t="s">
        <v>24</v>
      </c>
      <c r="D25" s="3" t="s">
        <v>14</v>
      </c>
      <c r="E25" s="3" t="s">
        <v>27</v>
      </c>
      <c r="F25" s="3"/>
      <c r="G25" s="3"/>
      <c r="H25" s="13">
        <f>H26</f>
        <v>4630</v>
      </c>
    </row>
    <row r="26" spans="1:8" ht="14.25" customHeight="1">
      <c r="A26" s="1"/>
      <c r="B26" s="2" t="s">
        <v>28</v>
      </c>
      <c r="C26" s="1" t="s">
        <v>24</v>
      </c>
      <c r="D26" s="3" t="s">
        <v>14</v>
      </c>
      <c r="E26" s="3" t="s">
        <v>27</v>
      </c>
      <c r="F26" s="3" t="s">
        <v>59</v>
      </c>
      <c r="G26" s="3"/>
      <c r="H26" s="13">
        <f>H27+H28</f>
        <v>4630</v>
      </c>
    </row>
    <row r="27" spans="1:8" ht="12">
      <c r="A27" s="1"/>
      <c r="B27" s="1" t="s">
        <v>29</v>
      </c>
      <c r="C27" s="1" t="s">
        <v>24</v>
      </c>
      <c r="D27" s="3" t="s">
        <v>14</v>
      </c>
      <c r="E27" s="3" t="s">
        <v>27</v>
      </c>
      <c r="F27" s="3" t="s">
        <v>59</v>
      </c>
      <c r="G27" s="3" t="s">
        <v>15</v>
      </c>
      <c r="H27" s="13">
        <f>2130+1000+500</f>
        <v>3630</v>
      </c>
    </row>
    <row r="28" spans="1:8" ht="15" customHeight="1">
      <c r="A28" s="1"/>
      <c r="B28" s="33" t="s">
        <v>100</v>
      </c>
      <c r="C28" s="1" t="s">
        <v>24</v>
      </c>
      <c r="D28" s="3" t="s">
        <v>14</v>
      </c>
      <c r="E28" s="3" t="s">
        <v>27</v>
      </c>
      <c r="F28" s="3" t="s">
        <v>59</v>
      </c>
      <c r="G28" s="3" t="s">
        <v>101</v>
      </c>
      <c r="H28" s="13">
        <f>1500-500</f>
        <v>1000</v>
      </c>
    </row>
    <row r="29" spans="1:8" ht="15" customHeight="1">
      <c r="A29" s="1"/>
      <c r="B29" s="33"/>
      <c r="C29" s="1"/>
      <c r="D29" s="3"/>
      <c r="E29" s="3"/>
      <c r="F29" s="3"/>
      <c r="G29" s="3"/>
      <c r="H29" s="13"/>
    </row>
    <row r="30" spans="1:8" ht="38.25" customHeight="1">
      <c r="A30" s="4">
        <v>4</v>
      </c>
      <c r="B30" s="35" t="s">
        <v>77</v>
      </c>
      <c r="C30" s="36" t="s">
        <v>30</v>
      </c>
      <c r="D30" s="37"/>
      <c r="E30" s="37"/>
      <c r="F30" s="37"/>
      <c r="G30" s="37"/>
      <c r="H30" s="38">
        <f>H31</f>
        <v>1324</v>
      </c>
    </row>
    <row r="31" spans="1:8" ht="12">
      <c r="A31" s="1"/>
      <c r="B31" s="36" t="s">
        <v>25</v>
      </c>
      <c r="C31" s="36" t="s">
        <v>30</v>
      </c>
      <c r="D31" s="37" t="s">
        <v>14</v>
      </c>
      <c r="E31" s="37"/>
      <c r="F31" s="37"/>
      <c r="G31" s="37"/>
      <c r="H31" s="38">
        <f>H32</f>
        <v>1324</v>
      </c>
    </row>
    <row r="32" spans="1:8" ht="12">
      <c r="A32" s="1"/>
      <c r="B32" s="36" t="s">
        <v>31</v>
      </c>
      <c r="C32" s="36" t="s">
        <v>30</v>
      </c>
      <c r="D32" s="37" t="s">
        <v>14</v>
      </c>
      <c r="E32" s="37" t="s">
        <v>32</v>
      </c>
      <c r="F32" s="37"/>
      <c r="G32" s="37"/>
      <c r="H32" s="38">
        <f>H33</f>
        <v>1324</v>
      </c>
    </row>
    <row r="33" spans="1:8" ht="12.75" customHeight="1">
      <c r="A33" s="1"/>
      <c r="B33" s="39" t="s">
        <v>28</v>
      </c>
      <c r="C33" s="36" t="s">
        <v>30</v>
      </c>
      <c r="D33" s="37" t="s">
        <v>14</v>
      </c>
      <c r="E33" s="37" t="s">
        <v>32</v>
      </c>
      <c r="F33" s="37" t="s">
        <v>59</v>
      </c>
      <c r="G33" s="37"/>
      <c r="H33" s="38">
        <f>H34</f>
        <v>1324</v>
      </c>
    </row>
    <row r="34" spans="1:8" ht="12">
      <c r="A34" s="1"/>
      <c r="B34" s="36" t="s">
        <v>29</v>
      </c>
      <c r="C34" s="36" t="s">
        <v>30</v>
      </c>
      <c r="D34" s="37" t="s">
        <v>14</v>
      </c>
      <c r="E34" s="37" t="s">
        <v>32</v>
      </c>
      <c r="F34" s="37" t="s">
        <v>59</v>
      </c>
      <c r="G34" s="37" t="s">
        <v>15</v>
      </c>
      <c r="H34" s="38">
        <v>1324</v>
      </c>
    </row>
    <row r="35" spans="1:8" ht="12">
      <c r="A35" s="1"/>
      <c r="B35" s="36"/>
      <c r="C35" s="36"/>
      <c r="D35" s="37"/>
      <c r="E35" s="37"/>
      <c r="F35" s="37"/>
      <c r="G35" s="37"/>
      <c r="H35" s="36"/>
    </row>
    <row r="36" spans="1:8" ht="35.25" customHeight="1">
      <c r="A36" s="4">
        <v>5</v>
      </c>
      <c r="B36" s="5" t="s">
        <v>33</v>
      </c>
      <c r="C36" s="1" t="s">
        <v>34</v>
      </c>
      <c r="D36" s="3"/>
      <c r="E36" s="3"/>
      <c r="F36" s="3"/>
      <c r="G36" s="3"/>
      <c r="H36" s="13">
        <f>H37</f>
        <v>2316.3999999999996</v>
      </c>
    </row>
    <row r="37" spans="1:8" ht="24.75" customHeight="1">
      <c r="A37" s="1"/>
      <c r="B37" s="2" t="s">
        <v>35</v>
      </c>
      <c r="C37" s="1" t="s">
        <v>34</v>
      </c>
      <c r="D37" s="3" t="s">
        <v>36</v>
      </c>
      <c r="E37" s="3"/>
      <c r="F37" s="3"/>
      <c r="G37" s="3"/>
      <c r="H37" s="13">
        <f>H38</f>
        <v>2316.3999999999996</v>
      </c>
    </row>
    <row r="38" spans="1:8" ht="12">
      <c r="A38" s="1"/>
      <c r="B38" s="1" t="s">
        <v>37</v>
      </c>
      <c r="C38" s="1" t="s">
        <v>34</v>
      </c>
      <c r="D38" s="3" t="s">
        <v>36</v>
      </c>
      <c r="E38" s="3" t="s">
        <v>38</v>
      </c>
      <c r="F38" s="3"/>
      <c r="G38" s="3"/>
      <c r="H38" s="13">
        <f>H39</f>
        <v>2316.3999999999996</v>
      </c>
    </row>
    <row r="39" spans="1:8" ht="36" customHeight="1">
      <c r="A39" s="1"/>
      <c r="B39" s="2" t="s">
        <v>87</v>
      </c>
      <c r="C39" s="1" t="s">
        <v>34</v>
      </c>
      <c r="D39" s="3" t="s">
        <v>36</v>
      </c>
      <c r="E39" s="3" t="s">
        <v>38</v>
      </c>
      <c r="F39" s="3" t="s">
        <v>88</v>
      </c>
      <c r="G39" s="3"/>
      <c r="H39" s="13">
        <f>H40+H41+H42</f>
        <v>2316.3999999999996</v>
      </c>
    </row>
    <row r="40" spans="1:8" ht="12">
      <c r="A40" s="1"/>
      <c r="B40" s="1" t="s">
        <v>42</v>
      </c>
      <c r="C40" s="1" t="s">
        <v>34</v>
      </c>
      <c r="D40" s="3" t="s">
        <v>36</v>
      </c>
      <c r="E40" s="3" t="s">
        <v>38</v>
      </c>
      <c r="F40" s="3" t="s">
        <v>88</v>
      </c>
      <c r="G40" s="3" t="s">
        <v>41</v>
      </c>
      <c r="H40" s="13">
        <f>6471.4-5400</f>
        <v>1071.3999999999996</v>
      </c>
    </row>
    <row r="41" spans="1:8" ht="12">
      <c r="A41" s="1"/>
      <c r="B41" s="36" t="s">
        <v>29</v>
      </c>
      <c r="C41" s="1" t="s">
        <v>34</v>
      </c>
      <c r="D41" s="3" t="s">
        <v>36</v>
      </c>
      <c r="E41" s="3" t="s">
        <v>38</v>
      </c>
      <c r="F41" s="3" t="s">
        <v>88</v>
      </c>
      <c r="G41" s="3" t="s">
        <v>15</v>
      </c>
      <c r="H41" s="13">
        <f>1145-400</f>
        <v>745</v>
      </c>
    </row>
    <row r="42" spans="1:8" ht="24">
      <c r="A42" s="1"/>
      <c r="B42" s="2" t="s">
        <v>91</v>
      </c>
      <c r="C42" s="1" t="s">
        <v>34</v>
      </c>
      <c r="D42" s="3" t="s">
        <v>36</v>
      </c>
      <c r="E42" s="3" t="s">
        <v>38</v>
      </c>
      <c r="F42" s="3" t="s">
        <v>88</v>
      </c>
      <c r="G42" s="3" t="s">
        <v>92</v>
      </c>
      <c r="H42" s="13">
        <f>700-200</f>
        <v>500</v>
      </c>
    </row>
    <row r="43" spans="1:8" ht="12">
      <c r="A43" s="1"/>
      <c r="B43" s="1"/>
      <c r="C43" s="1"/>
      <c r="D43" s="3"/>
      <c r="E43" s="3"/>
      <c r="F43" s="3"/>
      <c r="G43" s="3"/>
      <c r="H43" s="1"/>
    </row>
    <row r="44" spans="1:8" ht="24" customHeight="1">
      <c r="A44" s="4">
        <v>6</v>
      </c>
      <c r="B44" s="5" t="s">
        <v>79</v>
      </c>
      <c r="C44" s="1" t="s">
        <v>43</v>
      </c>
      <c r="D44" s="3"/>
      <c r="E44" s="3"/>
      <c r="F44" s="3"/>
      <c r="G44" s="3"/>
      <c r="H44" s="13">
        <f>H45</f>
        <v>2033.9</v>
      </c>
    </row>
    <row r="45" spans="1:8" ht="13.5" customHeight="1">
      <c r="A45" s="1"/>
      <c r="B45" s="6" t="s">
        <v>44</v>
      </c>
      <c r="C45" s="1" t="s">
        <v>43</v>
      </c>
      <c r="D45" s="3" t="s">
        <v>13</v>
      </c>
      <c r="E45" s="3"/>
      <c r="F45" s="3"/>
      <c r="G45" s="3"/>
      <c r="H45" s="13">
        <f>H46</f>
        <v>2033.9</v>
      </c>
    </row>
    <row r="46" spans="1:8" ht="12">
      <c r="A46" s="1"/>
      <c r="B46" s="1" t="s">
        <v>45</v>
      </c>
      <c r="C46" s="1" t="s">
        <v>43</v>
      </c>
      <c r="D46" s="3" t="s">
        <v>13</v>
      </c>
      <c r="E46" s="3" t="s">
        <v>36</v>
      </c>
      <c r="F46" s="3"/>
      <c r="G46" s="3"/>
      <c r="H46" s="13">
        <f>H47</f>
        <v>2033.9</v>
      </c>
    </row>
    <row r="47" spans="1:8" ht="12.75" customHeight="1">
      <c r="A47" s="1"/>
      <c r="B47" s="2" t="s">
        <v>28</v>
      </c>
      <c r="C47" s="1" t="s">
        <v>43</v>
      </c>
      <c r="D47" s="3" t="s">
        <v>13</v>
      </c>
      <c r="E47" s="3" t="s">
        <v>36</v>
      </c>
      <c r="F47" s="3" t="s">
        <v>59</v>
      </c>
      <c r="G47" s="3"/>
      <c r="H47" s="13">
        <f>H48</f>
        <v>2033.9</v>
      </c>
    </row>
    <row r="48" spans="1:8" ht="24">
      <c r="A48" s="1"/>
      <c r="B48" s="2" t="s">
        <v>21</v>
      </c>
      <c r="C48" s="1" t="s">
        <v>43</v>
      </c>
      <c r="D48" s="3" t="s">
        <v>13</v>
      </c>
      <c r="E48" s="3" t="s">
        <v>36</v>
      </c>
      <c r="F48" s="3" t="s">
        <v>59</v>
      </c>
      <c r="G48" s="3" t="s">
        <v>22</v>
      </c>
      <c r="H48" s="13">
        <f>3469-2000+564.9</f>
        <v>2033.9</v>
      </c>
    </row>
    <row r="49" spans="1:8" ht="12">
      <c r="A49" s="1"/>
      <c r="B49" s="1"/>
      <c r="C49" s="1"/>
      <c r="D49" s="1"/>
      <c r="E49" s="3"/>
      <c r="F49" s="3"/>
      <c r="G49" s="3"/>
      <c r="H49" s="1"/>
    </row>
    <row r="50" spans="1:8" ht="25.5" customHeight="1">
      <c r="A50" s="4">
        <v>7</v>
      </c>
      <c r="B50" s="5" t="s">
        <v>76</v>
      </c>
      <c r="C50" s="1" t="s">
        <v>46</v>
      </c>
      <c r="D50" s="1"/>
      <c r="E50" s="3"/>
      <c r="F50" s="3"/>
      <c r="G50" s="3"/>
      <c r="H50" s="13">
        <f>H51</f>
        <v>1071.1</v>
      </c>
    </row>
    <row r="51" spans="1:8" ht="12">
      <c r="A51" s="1"/>
      <c r="B51" s="1" t="s">
        <v>47</v>
      </c>
      <c r="C51" s="1" t="s">
        <v>46</v>
      </c>
      <c r="D51" s="3" t="s">
        <v>27</v>
      </c>
      <c r="E51" s="3"/>
      <c r="F51" s="3"/>
      <c r="G51" s="3"/>
      <c r="H51" s="13">
        <f>H52</f>
        <v>1071.1</v>
      </c>
    </row>
    <row r="52" spans="1:8" ht="12" customHeight="1">
      <c r="A52" s="1"/>
      <c r="B52" s="2" t="s">
        <v>48</v>
      </c>
      <c r="C52" s="1" t="s">
        <v>46</v>
      </c>
      <c r="D52" s="3" t="s">
        <v>27</v>
      </c>
      <c r="E52" s="3" t="s">
        <v>39</v>
      </c>
      <c r="F52" s="3"/>
      <c r="G52" s="3"/>
      <c r="H52" s="13">
        <f>H53</f>
        <v>1071.1</v>
      </c>
    </row>
    <row r="53" spans="1:8" ht="13.5" customHeight="1">
      <c r="A53" s="1"/>
      <c r="B53" s="2" t="s">
        <v>89</v>
      </c>
      <c r="C53" s="1" t="s">
        <v>46</v>
      </c>
      <c r="D53" s="3" t="s">
        <v>27</v>
      </c>
      <c r="E53" s="3" t="s">
        <v>39</v>
      </c>
      <c r="F53" s="3" t="s">
        <v>90</v>
      </c>
      <c r="G53" s="3"/>
      <c r="H53" s="13">
        <f>H54+H58+H55+H56+H57</f>
        <v>1071.1</v>
      </c>
    </row>
    <row r="54" spans="1:8" ht="12">
      <c r="A54" s="1"/>
      <c r="B54" s="1" t="s">
        <v>29</v>
      </c>
      <c r="C54" s="1" t="s">
        <v>46</v>
      </c>
      <c r="D54" s="3" t="s">
        <v>27</v>
      </c>
      <c r="E54" s="3" t="s">
        <v>39</v>
      </c>
      <c r="F54" s="3" t="s">
        <v>90</v>
      </c>
      <c r="G54" s="3" t="s">
        <v>15</v>
      </c>
      <c r="H54" s="13">
        <v>1071.1</v>
      </c>
    </row>
    <row r="55" spans="1:8" ht="0" customHeight="1" hidden="1">
      <c r="A55" s="1"/>
      <c r="B55" s="2" t="s">
        <v>91</v>
      </c>
      <c r="C55" s="1" t="s">
        <v>46</v>
      </c>
      <c r="D55" s="3" t="s">
        <v>27</v>
      </c>
      <c r="E55" s="3" t="s">
        <v>39</v>
      </c>
      <c r="F55" s="3" t="s">
        <v>90</v>
      </c>
      <c r="G55" s="3" t="s">
        <v>92</v>
      </c>
      <c r="H55" s="13">
        <f>500-500</f>
        <v>0</v>
      </c>
    </row>
    <row r="56" spans="1:8" ht="12" hidden="1">
      <c r="A56" s="1"/>
      <c r="B56" s="1" t="s">
        <v>42</v>
      </c>
      <c r="C56" s="1" t="s">
        <v>46</v>
      </c>
      <c r="D56" s="3" t="s">
        <v>27</v>
      </c>
      <c r="E56" s="3" t="s">
        <v>39</v>
      </c>
      <c r="F56" s="3" t="s">
        <v>90</v>
      </c>
      <c r="G56" s="3" t="s">
        <v>41</v>
      </c>
      <c r="H56" s="13">
        <f>65-65</f>
        <v>0</v>
      </c>
    </row>
    <row r="57" spans="1:8" ht="24" hidden="1">
      <c r="A57" s="1"/>
      <c r="B57" s="2" t="s">
        <v>16</v>
      </c>
      <c r="C57" s="1" t="s">
        <v>46</v>
      </c>
      <c r="D57" s="3" t="s">
        <v>27</v>
      </c>
      <c r="E57" s="3" t="s">
        <v>39</v>
      </c>
      <c r="F57" s="3" t="s">
        <v>90</v>
      </c>
      <c r="G57" s="3" t="s">
        <v>17</v>
      </c>
      <c r="H57" s="13">
        <f>170-170</f>
        <v>0</v>
      </c>
    </row>
    <row r="58" spans="1:8" ht="12" hidden="1">
      <c r="A58" s="1"/>
      <c r="B58" s="1"/>
      <c r="C58" s="1"/>
      <c r="D58" s="3"/>
      <c r="E58" s="3"/>
      <c r="F58" s="3"/>
      <c r="G58" s="3"/>
      <c r="H58" s="13"/>
    </row>
    <row r="59" spans="1:8" ht="36.75" customHeight="1">
      <c r="A59" s="4">
        <v>8</v>
      </c>
      <c r="B59" s="5" t="s">
        <v>80</v>
      </c>
      <c r="C59" s="1" t="s">
        <v>49</v>
      </c>
      <c r="D59" s="3"/>
      <c r="E59" s="3"/>
      <c r="F59" s="3"/>
      <c r="G59" s="3"/>
      <c r="H59" s="13">
        <f>H60</f>
        <v>3440</v>
      </c>
    </row>
    <row r="60" spans="1:8" ht="24">
      <c r="A60" s="1"/>
      <c r="B60" s="2" t="s">
        <v>50</v>
      </c>
      <c r="C60" s="1" t="s">
        <v>49</v>
      </c>
      <c r="D60" s="3" t="s">
        <v>32</v>
      </c>
      <c r="E60" s="3"/>
      <c r="F60" s="3"/>
      <c r="G60" s="3"/>
      <c r="H60" s="13">
        <f>H61</f>
        <v>3440</v>
      </c>
    </row>
    <row r="61" spans="1:8" ht="22.5" customHeight="1">
      <c r="A61" s="1"/>
      <c r="B61" s="2" t="s">
        <v>51</v>
      </c>
      <c r="C61" s="1" t="s">
        <v>49</v>
      </c>
      <c r="D61" s="3" t="s">
        <v>32</v>
      </c>
      <c r="E61" s="3" t="s">
        <v>40</v>
      </c>
      <c r="F61" s="3"/>
      <c r="G61" s="3"/>
      <c r="H61" s="13">
        <f>H62</f>
        <v>3440</v>
      </c>
    </row>
    <row r="62" spans="1:8" ht="15" customHeight="1">
      <c r="A62" s="1"/>
      <c r="B62" s="2" t="s">
        <v>28</v>
      </c>
      <c r="C62" s="1" t="s">
        <v>49</v>
      </c>
      <c r="D62" s="3" t="s">
        <v>32</v>
      </c>
      <c r="E62" s="3" t="s">
        <v>40</v>
      </c>
      <c r="F62" s="3" t="s">
        <v>59</v>
      </c>
      <c r="G62" s="3"/>
      <c r="H62" s="13">
        <f>H63</f>
        <v>3440</v>
      </c>
    </row>
    <row r="63" spans="1:8" ht="12">
      <c r="A63" s="1"/>
      <c r="B63" s="1" t="s">
        <v>29</v>
      </c>
      <c r="C63" s="1" t="s">
        <v>49</v>
      </c>
      <c r="D63" s="3" t="s">
        <v>32</v>
      </c>
      <c r="E63" s="3" t="s">
        <v>40</v>
      </c>
      <c r="F63" s="3" t="s">
        <v>59</v>
      </c>
      <c r="G63" s="3" t="s">
        <v>15</v>
      </c>
      <c r="H63" s="13">
        <f>4440-1000</f>
        <v>3440</v>
      </c>
    </row>
    <row r="64" spans="1:8" ht="12">
      <c r="A64" s="8"/>
      <c r="B64" s="8"/>
      <c r="C64" s="1"/>
      <c r="D64" s="3"/>
      <c r="E64" s="3"/>
      <c r="F64" s="3"/>
      <c r="G64" s="3"/>
      <c r="H64" s="16"/>
    </row>
    <row r="65" spans="1:8" ht="36">
      <c r="A65" s="15">
        <v>9</v>
      </c>
      <c r="B65" s="19" t="s">
        <v>84</v>
      </c>
      <c r="C65" s="1" t="s">
        <v>67</v>
      </c>
      <c r="D65" s="3"/>
      <c r="E65" s="3"/>
      <c r="F65" s="3"/>
      <c r="G65" s="3"/>
      <c r="H65" s="16">
        <f>H66</f>
        <v>23563.7</v>
      </c>
    </row>
    <row r="66" spans="1:8" ht="12">
      <c r="A66" s="8"/>
      <c r="B66" s="1" t="s">
        <v>52</v>
      </c>
      <c r="C66" s="1" t="s">
        <v>67</v>
      </c>
      <c r="D66" s="3" t="s">
        <v>39</v>
      </c>
      <c r="E66" s="3"/>
      <c r="F66" s="3"/>
      <c r="G66" s="3"/>
      <c r="H66" s="16">
        <f>H67</f>
        <v>23563.7</v>
      </c>
    </row>
    <row r="67" spans="1:8" s="25" customFormat="1" ht="12">
      <c r="A67" s="20"/>
      <c r="B67" s="21" t="s">
        <v>60</v>
      </c>
      <c r="C67" s="22" t="s">
        <v>67</v>
      </c>
      <c r="D67" s="23" t="s">
        <v>39</v>
      </c>
      <c r="E67" s="23" t="s">
        <v>61</v>
      </c>
      <c r="F67" s="23"/>
      <c r="G67" s="23"/>
      <c r="H67" s="24">
        <f>H68</f>
        <v>23563.7</v>
      </c>
    </row>
    <row r="68" spans="1:8" ht="13.5" customHeight="1">
      <c r="A68" s="8"/>
      <c r="B68" s="2" t="s">
        <v>93</v>
      </c>
      <c r="C68" s="1" t="s">
        <v>67</v>
      </c>
      <c r="D68" s="3" t="s">
        <v>39</v>
      </c>
      <c r="E68" s="3" t="s">
        <v>61</v>
      </c>
      <c r="F68" s="3" t="s">
        <v>41</v>
      </c>
      <c r="G68" s="3"/>
      <c r="H68" s="16">
        <f>H69</f>
        <v>23563.7</v>
      </c>
    </row>
    <row r="69" spans="1:8" ht="14.25" customHeight="1">
      <c r="A69" s="8"/>
      <c r="B69" s="1" t="s">
        <v>29</v>
      </c>
      <c r="C69" s="1" t="s">
        <v>67</v>
      </c>
      <c r="D69" s="3" t="s">
        <v>39</v>
      </c>
      <c r="E69" s="3" t="s">
        <v>61</v>
      </c>
      <c r="F69" s="3" t="s">
        <v>41</v>
      </c>
      <c r="G69" s="3" t="s">
        <v>15</v>
      </c>
      <c r="H69" s="16">
        <f>6958.7+12456+4149</f>
        <v>23563.7</v>
      </c>
    </row>
    <row r="70" spans="1:8" ht="1.5" customHeight="1" hidden="1">
      <c r="A70" s="8"/>
      <c r="B70" s="8"/>
      <c r="C70" s="8"/>
      <c r="D70" s="9"/>
      <c r="E70" s="9"/>
      <c r="F70" s="9"/>
      <c r="G70" s="9"/>
      <c r="H70" s="16"/>
    </row>
    <row r="71" spans="1:8" ht="38.25" customHeight="1" hidden="1">
      <c r="A71" s="15">
        <v>10</v>
      </c>
      <c r="B71" s="14" t="s">
        <v>53</v>
      </c>
      <c r="C71" s="8" t="s">
        <v>54</v>
      </c>
      <c r="D71" s="9"/>
      <c r="E71" s="9"/>
      <c r="F71" s="9"/>
      <c r="G71" s="9"/>
      <c r="H71" s="16">
        <f>H72</f>
        <v>0</v>
      </c>
    </row>
    <row r="72" spans="1:8" ht="12" hidden="1">
      <c r="A72" s="8"/>
      <c r="B72" s="1" t="s">
        <v>52</v>
      </c>
      <c r="C72" s="8" t="s">
        <v>54</v>
      </c>
      <c r="D72" s="3" t="s">
        <v>39</v>
      </c>
      <c r="E72" s="9"/>
      <c r="F72" s="9"/>
      <c r="G72" s="9"/>
      <c r="H72" s="16">
        <f>H73</f>
        <v>0</v>
      </c>
    </row>
    <row r="73" spans="1:8" ht="12" hidden="1">
      <c r="A73" s="8"/>
      <c r="B73" s="8" t="s">
        <v>55</v>
      </c>
      <c r="C73" s="8" t="s">
        <v>54</v>
      </c>
      <c r="D73" s="9" t="s">
        <v>39</v>
      </c>
      <c r="E73" s="9" t="s">
        <v>38</v>
      </c>
      <c r="F73" s="9"/>
      <c r="G73" s="9"/>
      <c r="H73" s="16">
        <f>H74</f>
        <v>0</v>
      </c>
    </row>
    <row r="74" spans="1:8" ht="12.75" customHeight="1" hidden="1">
      <c r="A74" s="8"/>
      <c r="B74" s="2" t="s">
        <v>28</v>
      </c>
      <c r="C74" s="8" t="s">
        <v>54</v>
      </c>
      <c r="D74" s="9" t="s">
        <v>39</v>
      </c>
      <c r="E74" s="9" t="s">
        <v>38</v>
      </c>
      <c r="F74" s="9" t="s">
        <v>59</v>
      </c>
      <c r="G74" s="9"/>
      <c r="H74" s="16">
        <f>H75</f>
        <v>0</v>
      </c>
    </row>
    <row r="75" spans="1:8" ht="12" hidden="1">
      <c r="A75" s="8"/>
      <c r="B75" s="1" t="s">
        <v>29</v>
      </c>
      <c r="C75" s="8" t="s">
        <v>54</v>
      </c>
      <c r="D75" s="9" t="s">
        <v>39</v>
      </c>
      <c r="E75" s="9" t="s">
        <v>38</v>
      </c>
      <c r="F75" s="9" t="s">
        <v>59</v>
      </c>
      <c r="G75" s="9" t="s">
        <v>15</v>
      </c>
      <c r="H75" s="16">
        <f>24899-24899</f>
        <v>0</v>
      </c>
    </row>
    <row r="76" spans="1:8" ht="12">
      <c r="A76" s="8"/>
      <c r="B76" s="8"/>
      <c r="C76" s="8"/>
      <c r="D76" s="9"/>
      <c r="E76" s="9"/>
      <c r="F76" s="9"/>
      <c r="G76" s="9"/>
      <c r="H76" s="16"/>
    </row>
    <row r="77" spans="1:8" ht="53.25" customHeight="1" hidden="1">
      <c r="A77" s="15">
        <v>10</v>
      </c>
      <c r="B77" s="45" t="s">
        <v>111</v>
      </c>
      <c r="C77" s="8"/>
      <c r="D77" s="9"/>
      <c r="E77" s="9"/>
      <c r="F77" s="9"/>
      <c r="G77" s="9"/>
      <c r="H77" s="16">
        <f>H78</f>
        <v>0</v>
      </c>
    </row>
    <row r="78" spans="1:8" ht="11.25" customHeight="1" hidden="1">
      <c r="A78" s="15"/>
      <c r="B78" s="33" t="s">
        <v>52</v>
      </c>
      <c r="C78" s="8" t="s">
        <v>54</v>
      </c>
      <c r="D78" s="9" t="s">
        <v>39</v>
      </c>
      <c r="E78" s="9"/>
      <c r="F78" s="9"/>
      <c r="G78" s="9"/>
      <c r="H78" s="16">
        <f>H79</f>
        <v>0</v>
      </c>
    </row>
    <row r="79" spans="1:8" ht="12.75" customHeight="1" hidden="1">
      <c r="A79" s="15"/>
      <c r="B79" s="33" t="s">
        <v>55</v>
      </c>
      <c r="C79" s="8" t="s">
        <v>54</v>
      </c>
      <c r="D79" s="9" t="s">
        <v>39</v>
      </c>
      <c r="E79" s="9" t="s">
        <v>38</v>
      </c>
      <c r="F79" s="9"/>
      <c r="G79" s="9"/>
      <c r="H79" s="16">
        <f>H80</f>
        <v>0</v>
      </c>
    </row>
    <row r="80" spans="1:8" ht="12" customHeight="1" hidden="1">
      <c r="A80" s="15"/>
      <c r="B80" s="33" t="s">
        <v>28</v>
      </c>
      <c r="C80" s="8" t="s">
        <v>54</v>
      </c>
      <c r="D80" s="9" t="s">
        <v>39</v>
      </c>
      <c r="E80" s="9" t="s">
        <v>38</v>
      </c>
      <c r="F80" s="9" t="s">
        <v>59</v>
      </c>
      <c r="G80" s="9"/>
      <c r="H80" s="16">
        <f>H81</f>
        <v>0</v>
      </c>
    </row>
    <row r="81" spans="1:8" ht="15" customHeight="1" hidden="1">
      <c r="A81" s="15"/>
      <c r="B81" s="33" t="s">
        <v>29</v>
      </c>
      <c r="C81" s="8" t="s">
        <v>54</v>
      </c>
      <c r="D81" s="9" t="s">
        <v>39</v>
      </c>
      <c r="E81" s="9" t="s">
        <v>38</v>
      </c>
      <c r="F81" s="9" t="s">
        <v>59</v>
      </c>
      <c r="G81" s="9" t="s">
        <v>15</v>
      </c>
      <c r="H81" s="16">
        <f>20000-18000-2000</f>
        <v>0</v>
      </c>
    </row>
    <row r="82" spans="1:8" ht="15" customHeight="1" hidden="1">
      <c r="A82" s="15"/>
      <c r="B82" s="33"/>
      <c r="C82" s="8"/>
      <c r="D82" s="9"/>
      <c r="E82" s="9"/>
      <c r="F82" s="9"/>
      <c r="G82" s="9"/>
      <c r="H82" s="16"/>
    </row>
    <row r="83" spans="1:8" ht="45" customHeight="1" hidden="1">
      <c r="A83" s="15">
        <v>11</v>
      </c>
      <c r="B83" s="43" t="s">
        <v>107</v>
      </c>
      <c r="C83" s="8" t="s">
        <v>108</v>
      </c>
      <c r="D83" s="9"/>
      <c r="E83" s="9"/>
      <c r="F83" s="9"/>
      <c r="G83" s="9"/>
      <c r="H83" s="16">
        <f>H84</f>
        <v>0</v>
      </c>
    </row>
    <row r="84" spans="1:8" ht="15" customHeight="1" hidden="1">
      <c r="A84" s="15"/>
      <c r="B84" s="33" t="s">
        <v>52</v>
      </c>
      <c r="C84" s="8" t="s">
        <v>108</v>
      </c>
      <c r="D84" s="9" t="s">
        <v>39</v>
      </c>
      <c r="E84" s="9"/>
      <c r="F84" s="9"/>
      <c r="G84" s="9"/>
      <c r="H84" s="16">
        <f>H85</f>
        <v>0</v>
      </c>
    </row>
    <row r="85" spans="1:8" ht="0" customHeight="1" hidden="1">
      <c r="A85" s="15"/>
      <c r="B85" s="33" t="s">
        <v>55</v>
      </c>
      <c r="C85" s="8" t="s">
        <v>108</v>
      </c>
      <c r="D85" s="9" t="s">
        <v>39</v>
      </c>
      <c r="E85" s="9" t="s">
        <v>38</v>
      </c>
      <c r="F85" s="9"/>
      <c r="G85" s="9"/>
      <c r="H85" s="16">
        <f>H86</f>
        <v>0</v>
      </c>
    </row>
    <row r="86" spans="1:8" ht="15" customHeight="1" hidden="1">
      <c r="A86" s="15"/>
      <c r="B86" s="33" t="s">
        <v>28</v>
      </c>
      <c r="C86" s="8" t="s">
        <v>108</v>
      </c>
      <c r="D86" s="9" t="s">
        <v>39</v>
      </c>
      <c r="E86" s="9" t="s">
        <v>38</v>
      </c>
      <c r="F86" s="9" t="s">
        <v>59</v>
      </c>
      <c r="G86" s="9"/>
      <c r="H86" s="16">
        <f>H87</f>
        <v>0</v>
      </c>
    </row>
    <row r="87" spans="1:8" ht="0" customHeight="1" hidden="1">
      <c r="A87" s="15"/>
      <c r="B87" s="33" t="s">
        <v>29</v>
      </c>
      <c r="C87" s="8" t="s">
        <v>108</v>
      </c>
      <c r="D87" s="9" t="s">
        <v>39</v>
      </c>
      <c r="E87" s="9" t="s">
        <v>38</v>
      </c>
      <c r="F87" s="9" t="s">
        <v>59</v>
      </c>
      <c r="G87" s="9" t="s">
        <v>15</v>
      </c>
      <c r="H87" s="16">
        <v>0</v>
      </c>
    </row>
    <row r="88" spans="1:8" ht="0" customHeight="1" hidden="1">
      <c r="A88" s="8"/>
      <c r="B88" s="8"/>
      <c r="C88" s="8"/>
      <c r="D88" s="9"/>
      <c r="E88" s="9"/>
      <c r="F88" s="9"/>
      <c r="G88" s="9"/>
      <c r="H88" s="16"/>
    </row>
    <row r="89" spans="1:8" ht="48">
      <c r="A89" s="15">
        <v>10</v>
      </c>
      <c r="B89" s="19" t="s">
        <v>57</v>
      </c>
      <c r="C89" s="8" t="s">
        <v>62</v>
      </c>
      <c r="D89" s="9"/>
      <c r="E89" s="9"/>
      <c r="F89" s="9"/>
      <c r="G89" s="9"/>
      <c r="H89" s="16">
        <f>H90</f>
        <v>3910.9</v>
      </c>
    </row>
    <row r="90" spans="1:8" ht="12">
      <c r="A90" s="8"/>
      <c r="B90" s="1" t="s">
        <v>52</v>
      </c>
      <c r="C90" s="8" t="s">
        <v>62</v>
      </c>
      <c r="D90" s="3" t="s">
        <v>39</v>
      </c>
      <c r="E90" s="9"/>
      <c r="F90" s="9"/>
      <c r="G90" s="9"/>
      <c r="H90" s="16">
        <f>H91</f>
        <v>3910.9</v>
      </c>
    </row>
    <row r="91" spans="1:8" ht="12">
      <c r="A91" s="8"/>
      <c r="B91" s="8" t="s">
        <v>63</v>
      </c>
      <c r="C91" s="8" t="s">
        <v>62</v>
      </c>
      <c r="D91" s="9" t="s">
        <v>39</v>
      </c>
      <c r="E91" s="9" t="s">
        <v>32</v>
      </c>
      <c r="F91" s="9"/>
      <c r="G91" s="9"/>
      <c r="H91" s="16">
        <f>H92</f>
        <v>3910.9</v>
      </c>
    </row>
    <row r="92" spans="1:8" ht="12.75" customHeight="1">
      <c r="A92" s="8"/>
      <c r="B92" s="2" t="s">
        <v>28</v>
      </c>
      <c r="C92" s="8" t="s">
        <v>62</v>
      </c>
      <c r="D92" s="9" t="s">
        <v>39</v>
      </c>
      <c r="E92" s="9" t="s">
        <v>32</v>
      </c>
      <c r="F92" s="9" t="s">
        <v>59</v>
      </c>
      <c r="G92" s="9"/>
      <c r="H92" s="16">
        <f>H93</f>
        <v>3910.9</v>
      </c>
    </row>
    <row r="93" spans="1:8" ht="12">
      <c r="A93" s="8"/>
      <c r="B93" s="1" t="s">
        <v>29</v>
      </c>
      <c r="C93" s="8" t="s">
        <v>62</v>
      </c>
      <c r="D93" s="9" t="s">
        <v>39</v>
      </c>
      <c r="E93" s="9" t="s">
        <v>32</v>
      </c>
      <c r="F93" s="9" t="s">
        <v>59</v>
      </c>
      <c r="G93" s="9" t="s">
        <v>15</v>
      </c>
      <c r="H93" s="16">
        <v>3910.9</v>
      </c>
    </row>
    <row r="94" spans="1:8" ht="12">
      <c r="A94" s="8"/>
      <c r="B94" s="8"/>
      <c r="C94" s="8"/>
      <c r="D94" s="9"/>
      <c r="E94" s="9"/>
      <c r="F94" s="9"/>
      <c r="G94" s="9"/>
      <c r="H94" s="16"/>
    </row>
    <row r="95" spans="1:8" ht="38.25" customHeight="1" hidden="1">
      <c r="A95" s="15">
        <v>13</v>
      </c>
      <c r="B95" s="19" t="s">
        <v>58</v>
      </c>
      <c r="C95" s="8" t="s">
        <v>64</v>
      </c>
      <c r="D95" s="9"/>
      <c r="E95" s="9"/>
      <c r="F95" s="9"/>
      <c r="G95" s="9"/>
      <c r="H95" s="16">
        <f>H96</f>
        <v>0</v>
      </c>
    </row>
    <row r="96" spans="1:8" ht="24.75" customHeight="1" hidden="1">
      <c r="A96" s="8"/>
      <c r="B96" s="21" t="s">
        <v>66</v>
      </c>
      <c r="C96" s="8" t="s">
        <v>64</v>
      </c>
      <c r="D96" s="3" t="s">
        <v>32</v>
      </c>
      <c r="E96" s="9"/>
      <c r="F96" s="9"/>
      <c r="G96" s="9"/>
      <c r="H96" s="16">
        <f>H97</f>
        <v>0</v>
      </c>
    </row>
    <row r="97" spans="1:8" ht="24.75" customHeight="1" hidden="1">
      <c r="A97" s="8"/>
      <c r="B97" s="21" t="s">
        <v>65</v>
      </c>
      <c r="C97" s="8" t="s">
        <v>64</v>
      </c>
      <c r="D97" s="9" t="s">
        <v>32</v>
      </c>
      <c r="E97" s="9" t="s">
        <v>40</v>
      </c>
      <c r="F97" s="9"/>
      <c r="G97" s="9"/>
      <c r="H97" s="16">
        <f>H98+H100</f>
        <v>0</v>
      </c>
    </row>
    <row r="98" spans="1:8" ht="13.5" customHeight="1" hidden="1">
      <c r="A98" s="8"/>
      <c r="B98" s="2" t="s">
        <v>28</v>
      </c>
      <c r="C98" s="8" t="s">
        <v>64</v>
      </c>
      <c r="D98" s="9" t="s">
        <v>32</v>
      </c>
      <c r="E98" s="9" t="s">
        <v>40</v>
      </c>
      <c r="F98" s="9" t="s">
        <v>59</v>
      </c>
      <c r="G98" s="9"/>
      <c r="H98" s="16">
        <f>H99</f>
        <v>0</v>
      </c>
    </row>
    <row r="99" spans="1:8" ht="13.5" customHeight="1" hidden="1">
      <c r="A99" s="8"/>
      <c r="B99" s="1" t="s">
        <v>29</v>
      </c>
      <c r="C99" s="8" t="s">
        <v>64</v>
      </c>
      <c r="D99" s="9" t="s">
        <v>32</v>
      </c>
      <c r="E99" s="9" t="s">
        <v>40</v>
      </c>
      <c r="F99" s="9" t="s">
        <v>59</v>
      </c>
      <c r="G99" s="9" t="s">
        <v>15</v>
      </c>
      <c r="H99" s="16">
        <f>500-500</f>
        <v>0</v>
      </c>
    </row>
    <row r="100" spans="1:8" ht="13.5" customHeight="1" hidden="1">
      <c r="A100" s="8"/>
      <c r="B100" s="2"/>
      <c r="C100" s="8"/>
      <c r="D100" s="9"/>
      <c r="E100" s="9"/>
      <c r="F100" s="9"/>
      <c r="G100" s="9"/>
      <c r="H100" s="16"/>
    </row>
    <row r="101" spans="1:8" ht="0" customHeight="1" hidden="1">
      <c r="A101" s="15">
        <v>14</v>
      </c>
      <c r="B101" s="19" t="s">
        <v>109</v>
      </c>
      <c r="C101" s="8" t="s">
        <v>68</v>
      </c>
      <c r="D101" s="9"/>
      <c r="E101" s="9"/>
      <c r="F101" s="9"/>
      <c r="G101" s="9"/>
      <c r="H101" s="16">
        <f>H102</f>
        <v>0</v>
      </c>
    </row>
    <row r="102" spans="1:8" ht="12" customHeight="1" hidden="1">
      <c r="A102" s="8"/>
      <c r="B102" s="1" t="s">
        <v>52</v>
      </c>
      <c r="C102" s="8" t="s">
        <v>68</v>
      </c>
      <c r="D102" s="3" t="s">
        <v>39</v>
      </c>
      <c r="E102" s="9"/>
      <c r="F102" s="9"/>
      <c r="G102" s="9"/>
      <c r="H102" s="16">
        <f>H103</f>
        <v>0</v>
      </c>
    </row>
    <row r="103" spans="1:8" ht="12" customHeight="1" hidden="1">
      <c r="A103" s="8"/>
      <c r="B103" s="21" t="s">
        <v>60</v>
      </c>
      <c r="C103" s="8" t="s">
        <v>68</v>
      </c>
      <c r="D103" s="9" t="s">
        <v>39</v>
      </c>
      <c r="E103" s="9" t="s">
        <v>61</v>
      </c>
      <c r="F103" s="9"/>
      <c r="G103" s="9"/>
      <c r="H103" s="16">
        <f>H104</f>
        <v>0</v>
      </c>
    </row>
    <row r="104" spans="1:8" ht="12" customHeight="1" hidden="1">
      <c r="A104" s="8"/>
      <c r="B104" s="2" t="s">
        <v>28</v>
      </c>
      <c r="C104" s="8" t="s">
        <v>68</v>
      </c>
      <c r="D104" s="9" t="s">
        <v>39</v>
      </c>
      <c r="E104" s="9" t="s">
        <v>61</v>
      </c>
      <c r="F104" s="9" t="s">
        <v>59</v>
      </c>
      <c r="G104" s="9"/>
      <c r="H104" s="16">
        <f>H105</f>
        <v>0</v>
      </c>
    </row>
    <row r="105" spans="1:8" ht="12" customHeight="1" hidden="1">
      <c r="A105" s="8"/>
      <c r="B105" s="1" t="s">
        <v>29</v>
      </c>
      <c r="C105" s="8" t="s">
        <v>68</v>
      </c>
      <c r="D105" s="9" t="s">
        <v>39</v>
      </c>
      <c r="E105" s="9" t="s">
        <v>61</v>
      </c>
      <c r="F105" s="9" t="s">
        <v>59</v>
      </c>
      <c r="G105" s="9" t="s">
        <v>15</v>
      </c>
      <c r="H105" s="16">
        <f>820-820</f>
        <v>0</v>
      </c>
    </row>
    <row r="106" spans="1:8" ht="12" customHeight="1" hidden="1">
      <c r="A106" s="8"/>
      <c r="B106" s="19"/>
      <c r="C106" s="8"/>
      <c r="D106" s="9"/>
      <c r="E106" s="9"/>
      <c r="F106" s="9"/>
      <c r="G106" s="9"/>
      <c r="H106" s="16"/>
    </row>
    <row r="107" spans="1:8" ht="48.75" customHeight="1">
      <c r="A107" s="15">
        <v>11</v>
      </c>
      <c r="B107" s="19" t="s">
        <v>74</v>
      </c>
      <c r="C107" s="8" t="s">
        <v>69</v>
      </c>
      <c r="D107" s="9"/>
      <c r="E107" s="9"/>
      <c r="F107" s="9"/>
      <c r="G107" s="9"/>
      <c r="H107" s="16">
        <f>H108</f>
        <v>362.3</v>
      </c>
    </row>
    <row r="108" spans="1:8" s="27" customFormat="1" ht="12" customHeight="1">
      <c r="A108" s="26"/>
      <c r="B108" s="21" t="s">
        <v>70</v>
      </c>
      <c r="C108" s="20" t="s">
        <v>69</v>
      </c>
      <c r="D108" s="28" t="s">
        <v>71</v>
      </c>
      <c r="E108" s="28"/>
      <c r="F108" s="28"/>
      <c r="G108" s="28"/>
      <c r="H108" s="24">
        <f>H109</f>
        <v>362.3</v>
      </c>
    </row>
    <row r="109" spans="1:8" s="27" customFormat="1" ht="12" customHeight="1">
      <c r="A109" s="26"/>
      <c r="B109" s="21" t="s">
        <v>72</v>
      </c>
      <c r="C109" s="20" t="s">
        <v>69</v>
      </c>
      <c r="D109" s="28" t="s">
        <v>71</v>
      </c>
      <c r="E109" s="28" t="s">
        <v>73</v>
      </c>
      <c r="F109" s="28"/>
      <c r="G109" s="28"/>
      <c r="H109" s="24">
        <f>H110</f>
        <v>362.3</v>
      </c>
    </row>
    <row r="110" spans="1:8" s="27" customFormat="1" ht="12" customHeight="1">
      <c r="A110" s="26"/>
      <c r="B110" s="2" t="s">
        <v>28</v>
      </c>
      <c r="C110" s="20" t="s">
        <v>69</v>
      </c>
      <c r="D110" s="28" t="s">
        <v>71</v>
      </c>
      <c r="E110" s="28" t="s">
        <v>73</v>
      </c>
      <c r="F110" s="28" t="s">
        <v>59</v>
      </c>
      <c r="G110" s="28"/>
      <c r="H110" s="24">
        <f>H111</f>
        <v>362.3</v>
      </c>
    </row>
    <row r="111" spans="1:8" s="27" customFormat="1" ht="12" customHeight="1">
      <c r="A111" s="26"/>
      <c r="B111" s="1" t="s">
        <v>29</v>
      </c>
      <c r="C111" s="20" t="s">
        <v>69</v>
      </c>
      <c r="D111" s="28" t="s">
        <v>71</v>
      </c>
      <c r="E111" s="28" t="s">
        <v>73</v>
      </c>
      <c r="F111" s="28" t="s">
        <v>59</v>
      </c>
      <c r="G111" s="28" t="s">
        <v>15</v>
      </c>
      <c r="H111" s="24">
        <v>362.3</v>
      </c>
    </row>
    <row r="112" spans="1:8" s="27" customFormat="1" ht="9" customHeight="1">
      <c r="A112" s="26"/>
      <c r="B112" s="8"/>
      <c r="C112" s="20"/>
      <c r="D112" s="28"/>
      <c r="E112" s="28"/>
      <c r="F112" s="28"/>
      <c r="G112" s="28"/>
      <c r="H112" s="24"/>
    </row>
    <row r="113" spans="1:8" s="27" customFormat="1" ht="39" customHeight="1">
      <c r="A113" s="30">
        <v>12</v>
      </c>
      <c r="B113" s="35" t="s">
        <v>78</v>
      </c>
      <c r="C113" s="36" t="s">
        <v>75</v>
      </c>
      <c r="D113" s="37"/>
      <c r="E113" s="37"/>
      <c r="F113" s="37"/>
      <c r="G113" s="37"/>
      <c r="H113" s="40">
        <f>H114</f>
        <v>383.8</v>
      </c>
    </row>
    <row r="114" spans="1:8" s="27" customFormat="1" ht="12" customHeight="1">
      <c r="A114" s="26"/>
      <c r="B114" s="36" t="s">
        <v>25</v>
      </c>
      <c r="C114" s="36" t="s">
        <v>75</v>
      </c>
      <c r="D114" s="37" t="s">
        <v>14</v>
      </c>
      <c r="E114" s="37"/>
      <c r="F114" s="37"/>
      <c r="G114" s="37"/>
      <c r="H114" s="40">
        <f>H115</f>
        <v>383.8</v>
      </c>
    </row>
    <row r="115" spans="1:8" s="27" customFormat="1" ht="12" customHeight="1">
      <c r="A115" s="26"/>
      <c r="B115" s="36" t="s">
        <v>31</v>
      </c>
      <c r="C115" s="36" t="s">
        <v>75</v>
      </c>
      <c r="D115" s="37" t="s">
        <v>14</v>
      </c>
      <c r="E115" s="37" t="s">
        <v>32</v>
      </c>
      <c r="F115" s="37"/>
      <c r="G115" s="37"/>
      <c r="H115" s="40">
        <f>H116</f>
        <v>383.8</v>
      </c>
    </row>
    <row r="116" spans="1:8" s="27" customFormat="1" ht="12" customHeight="1">
      <c r="A116" s="26"/>
      <c r="B116" s="39" t="s">
        <v>28</v>
      </c>
      <c r="C116" s="36" t="s">
        <v>75</v>
      </c>
      <c r="D116" s="37" t="s">
        <v>14</v>
      </c>
      <c r="E116" s="37" t="s">
        <v>32</v>
      </c>
      <c r="F116" s="37" t="s">
        <v>59</v>
      </c>
      <c r="G116" s="37"/>
      <c r="H116" s="40">
        <f>H117</f>
        <v>383.8</v>
      </c>
    </row>
    <row r="117" spans="1:8" s="27" customFormat="1" ht="12" customHeight="1">
      <c r="A117" s="26"/>
      <c r="B117" s="36" t="s">
        <v>29</v>
      </c>
      <c r="C117" s="36" t="s">
        <v>75</v>
      </c>
      <c r="D117" s="37" t="s">
        <v>14</v>
      </c>
      <c r="E117" s="37" t="s">
        <v>32</v>
      </c>
      <c r="F117" s="37" t="s">
        <v>59</v>
      </c>
      <c r="G117" s="37" t="s">
        <v>15</v>
      </c>
      <c r="H117" s="40">
        <v>383.8</v>
      </c>
    </row>
    <row r="118" spans="1:8" s="27" customFormat="1" ht="11.25" customHeight="1">
      <c r="A118" s="26"/>
      <c r="B118" s="41"/>
      <c r="C118" s="41"/>
      <c r="D118" s="42"/>
      <c r="E118" s="42"/>
      <c r="F118" s="42"/>
      <c r="G118" s="42"/>
      <c r="H118" s="40"/>
    </row>
    <row r="119" spans="1:8" s="27" customFormat="1" ht="9.75" customHeight="1">
      <c r="A119" s="30"/>
      <c r="B119" s="29"/>
      <c r="C119" s="8"/>
      <c r="D119" s="9"/>
      <c r="E119" s="9"/>
      <c r="F119" s="9"/>
      <c r="G119" s="9"/>
      <c r="H119" s="24"/>
    </row>
    <row r="120" spans="1:8" s="27" customFormat="1" ht="36" customHeight="1" hidden="1">
      <c r="A120" s="30">
        <v>17</v>
      </c>
      <c r="B120" s="29" t="s">
        <v>110</v>
      </c>
      <c r="C120" s="8"/>
      <c r="D120" s="9"/>
      <c r="E120" s="9"/>
      <c r="F120" s="9"/>
      <c r="G120" s="9"/>
      <c r="H120" s="24">
        <f>H121</f>
        <v>0</v>
      </c>
    </row>
    <row r="121" spans="1:8" s="27" customFormat="1" ht="12" customHeight="1" hidden="1">
      <c r="A121" s="30"/>
      <c r="B121" s="33" t="s">
        <v>52</v>
      </c>
      <c r="C121" s="8" t="s">
        <v>94</v>
      </c>
      <c r="D121" s="9" t="s">
        <v>39</v>
      </c>
      <c r="E121" s="9"/>
      <c r="F121" s="9"/>
      <c r="G121" s="9"/>
      <c r="H121" s="24">
        <f>H122</f>
        <v>0</v>
      </c>
    </row>
    <row r="122" spans="1:8" s="27" customFormat="1" ht="12.75" customHeight="1" hidden="1">
      <c r="A122" s="30"/>
      <c r="B122" s="33" t="s">
        <v>55</v>
      </c>
      <c r="C122" s="8" t="s">
        <v>94</v>
      </c>
      <c r="D122" s="9" t="s">
        <v>39</v>
      </c>
      <c r="E122" s="9" t="s">
        <v>38</v>
      </c>
      <c r="F122" s="9"/>
      <c r="G122" s="9"/>
      <c r="H122" s="24">
        <f>H123</f>
        <v>0</v>
      </c>
    </row>
    <row r="123" spans="1:8" s="27" customFormat="1" ht="15" customHeight="1" hidden="1">
      <c r="A123" s="30"/>
      <c r="B123" s="33" t="s">
        <v>28</v>
      </c>
      <c r="C123" s="8" t="s">
        <v>94</v>
      </c>
      <c r="D123" s="9" t="s">
        <v>39</v>
      </c>
      <c r="E123" s="9" t="s">
        <v>38</v>
      </c>
      <c r="F123" s="9" t="s">
        <v>59</v>
      </c>
      <c r="G123" s="9"/>
      <c r="H123" s="24">
        <f>H124</f>
        <v>0</v>
      </c>
    </row>
    <row r="124" spans="1:8" s="27" customFormat="1" ht="15" customHeight="1" hidden="1">
      <c r="A124" s="30"/>
      <c r="B124" s="33" t="s">
        <v>29</v>
      </c>
      <c r="C124" s="8" t="s">
        <v>94</v>
      </c>
      <c r="D124" s="9" t="s">
        <v>39</v>
      </c>
      <c r="E124" s="9" t="s">
        <v>38</v>
      </c>
      <c r="F124" s="9" t="s">
        <v>59</v>
      </c>
      <c r="G124" s="9" t="s">
        <v>15</v>
      </c>
      <c r="H124" s="24">
        <f>10950-10950</f>
        <v>0</v>
      </c>
    </row>
    <row r="125" spans="1:8" s="27" customFormat="1" ht="12" customHeight="1" hidden="1">
      <c r="A125" s="30"/>
      <c r="B125" s="29"/>
      <c r="C125" s="8"/>
      <c r="D125" s="9"/>
      <c r="E125" s="9"/>
      <c r="F125" s="9"/>
      <c r="G125" s="9"/>
      <c r="H125" s="24"/>
    </row>
    <row r="126" spans="1:8" s="27" customFormat="1" ht="36" customHeight="1" hidden="1">
      <c r="A126" s="30">
        <v>18</v>
      </c>
      <c r="B126" s="29" t="s">
        <v>81</v>
      </c>
      <c r="C126" s="8"/>
      <c r="D126" s="9"/>
      <c r="E126" s="9"/>
      <c r="F126" s="9"/>
      <c r="G126" s="9"/>
      <c r="H126" s="24">
        <f>H127</f>
        <v>0</v>
      </c>
    </row>
    <row r="127" spans="1:8" s="27" customFormat="1" ht="15.75" customHeight="1" hidden="1">
      <c r="A127" s="30"/>
      <c r="B127" s="33" t="s">
        <v>52</v>
      </c>
      <c r="C127" s="8" t="s">
        <v>95</v>
      </c>
      <c r="D127" s="9" t="s">
        <v>39</v>
      </c>
      <c r="E127" s="9"/>
      <c r="F127" s="9"/>
      <c r="G127" s="9"/>
      <c r="H127" s="24">
        <f>H128</f>
        <v>0</v>
      </c>
    </row>
    <row r="128" spans="1:8" s="27" customFormat="1" ht="15" customHeight="1" hidden="1">
      <c r="A128" s="30"/>
      <c r="B128" s="33" t="s">
        <v>55</v>
      </c>
      <c r="C128" s="8" t="s">
        <v>95</v>
      </c>
      <c r="D128" s="9" t="s">
        <v>39</v>
      </c>
      <c r="E128" s="9" t="s">
        <v>38</v>
      </c>
      <c r="F128" s="9"/>
      <c r="G128" s="9"/>
      <c r="H128" s="24">
        <f>H129</f>
        <v>0</v>
      </c>
    </row>
    <row r="129" spans="1:8" s="27" customFormat="1" ht="15.75" customHeight="1" hidden="1">
      <c r="A129" s="30"/>
      <c r="B129" s="33" t="s">
        <v>28</v>
      </c>
      <c r="C129" s="8" t="s">
        <v>95</v>
      </c>
      <c r="D129" s="9" t="s">
        <v>39</v>
      </c>
      <c r="E129" s="9" t="s">
        <v>38</v>
      </c>
      <c r="F129" s="9" t="s">
        <v>59</v>
      </c>
      <c r="G129" s="9"/>
      <c r="H129" s="24">
        <f>H130</f>
        <v>0</v>
      </c>
    </row>
    <row r="130" spans="1:8" s="27" customFormat="1" ht="15" customHeight="1" hidden="1">
      <c r="A130" s="30"/>
      <c r="B130" s="33" t="s">
        <v>29</v>
      </c>
      <c r="C130" s="8" t="s">
        <v>95</v>
      </c>
      <c r="D130" s="9" t="s">
        <v>39</v>
      </c>
      <c r="E130" s="9" t="s">
        <v>38</v>
      </c>
      <c r="F130" s="9" t="s">
        <v>59</v>
      </c>
      <c r="G130" s="9" t="s">
        <v>15</v>
      </c>
      <c r="H130" s="24">
        <f>1000-1000</f>
        <v>0</v>
      </c>
    </row>
    <row r="131" spans="1:8" s="27" customFormat="1" ht="10.5" customHeight="1" hidden="1">
      <c r="A131" s="30"/>
      <c r="B131" s="29"/>
      <c r="C131" s="8"/>
      <c r="D131" s="9"/>
      <c r="E131" s="9"/>
      <c r="F131" s="9"/>
      <c r="G131" s="9"/>
      <c r="H131" s="24"/>
    </row>
    <row r="132" spans="1:8" s="27" customFormat="1" ht="60.75" customHeight="1">
      <c r="A132" s="30">
        <v>13</v>
      </c>
      <c r="B132" s="29" t="s">
        <v>82</v>
      </c>
      <c r="C132" s="8"/>
      <c r="D132" s="9"/>
      <c r="E132" s="9"/>
      <c r="F132" s="9"/>
      <c r="G132" s="9"/>
      <c r="H132" s="24">
        <f>H133</f>
        <v>1544.5</v>
      </c>
    </row>
    <row r="133" spans="1:8" s="25" customFormat="1" ht="14.25" customHeight="1">
      <c r="A133" s="34"/>
      <c r="B133" s="33" t="s">
        <v>96</v>
      </c>
      <c r="C133" s="20" t="s">
        <v>98</v>
      </c>
      <c r="D133" s="28" t="s">
        <v>13</v>
      </c>
      <c r="E133" s="28"/>
      <c r="F133" s="28"/>
      <c r="G133" s="28"/>
      <c r="H133" s="24">
        <f>H134</f>
        <v>1544.5</v>
      </c>
    </row>
    <row r="134" spans="1:8" s="25" customFormat="1" ht="24.75" customHeight="1">
      <c r="A134" s="34"/>
      <c r="B134" s="33" t="s">
        <v>99</v>
      </c>
      <c r="C134" s="20" t="s">
        <v>98</v>
      </c>
      <c r="D134" s="28" t="s">
        <v>13</v>
      </c>
      <c r="E134" s="28" t="s">
        <v>14</v>
      </c>
      <c r="F134" s="28"/>
      <c r="G134" s="28"/>
      <c r="H134" s="24">
        <f>H135</f>
        <v>1544.5</v>
      </c>
    </row>
    <row r="135" spans="1:8" s="25" customFormat="1" ht="15.75" customHeight="1">
      <c r="A135" s="34"/>
      <c r="B135" s="33" t="s">
        <v>28</v>
      </c>
      <c r="C135" s="20" t="s">
        <v>98</v>
      </c>
      <c r="D135" s="28" t="s">
        <v>13</v>
      </c>
      <c r="E135" s="28" t="s">
        <v>14</v>
      </c>
      <c r="F135" s="28" t="s">
        <v>59</v>
      </c>
      <c r="G135" s="28"/>
      <c r="H135" s="24">
        <f>H136</f>
        <v>1544.5</v>
      </c>
    </row>
    <row r="136" spans="1:8" s="25" customFormat="1" ht="15" customHeight="1">
      <c r="A136" s="34"/>
      <c r="B136" s="33" t="s">
        <v>100</v>
      </c>
      <c r="C136" s="20" t="s">
        <v>98</v>
      </c>
      <c r="D136" s="28" t="s">
        <v>13</v>
      </c>
      <c r="E136" s="28" t="s">
        <v>14</v>
      </c>
      <c r="F136" s="28" t="s">
        <v>59</v>
      </c>
      <c r="G136" s="28" t="s">
        <v>101</v>
      </c>
      <c r="H136" s="24">
        <f>2544.5-1500+500</f>
        <v>1544.5</v>
      </c>
    </row>
    <row r="137" spans="1:8" s="27" customFormat="1" ht="10.5" customHeight="1">
      <c r="A137" s="30"/>
      <c r="B137" s="29"/>
      <c r="C137" s="8"/>
      <c r="D137" s="9"/>
      <c r="E137" s="9"/>
      <c r="F137" s="9"/>
      <c r="G137" s="9"/>
      <c r="H137" s="24"/>
    </row>
    <row r="138" spans="1:8" s="27" customFormat="1" ht="48.75" customHeight="1">
      <c r="A138" s="30">
        <v>14</v>
      </c>
      <c r="B138" s="29" t="s">
        <v>112</v>
      </c>
      <c r="C138" s="8"/>
      <c r="D138" s="9"/>
      <c r="E138" s="9"/>
      <c r="F138" s="9"/>
      <c r="G138" s="9"/>
      <c r="H138" s="24">
        <f>H139</f>
        <v>2142.8999999999996</v>
      </c>
    </row>
    <row r="139" spans="1:8" s="27" customFormat="1" ht="16.5" customHeight="1">
      <c r="A139" s="30"/>
      <c r="B139" s="33" t="s">
        <v>96</v>
      </c>
      <c r="C139" s="20" t="s">
        <v>97</v>
      </c>
      <c r="D139" s="28" t="s">
        <v>13</v>
      </c>
      <c r="E139" s="28"/>
      <c r="F139" s="28"/>
      <c r="G139" s="28"/>
      <c r="H139" s="24">
        <f>H140</f>
        <v>2142.8999999999996</v>
      </c>
    </row>
    <row r="140" spans="1:8" s="27" customFormat="1" ht="27" customHeight="1">
      <c r="A140" s="30"/>
      <c r="B140" s="33" t="s">
        <v>99</v>
      </c>
      <c r="C140" s="20" t="s">
        <v>97</v>
      </c>
      <c r="D140" s="28" t="s">
        <v>13</v>
      </c>
      <c r="E140" s="28" t="s">
        <v>14</v>
      </c>
      <c r="F140" s="28"/>
      <c r="G140" s="28"/>
      <c r="H140" s="24">
        <f>H141</f>
        <v>2142.8999999999996</v>
      </c>
    </row>
    <row r="141" spans="1:8" s="27" customFormat="1" ht="18" customHeight="1">
      <c r="A141" s="30"/>
      <c r="B141" s="33" t="s">
        <v>28</v>
      </c>
      <c r="C141" s="20" t="s">
        <v>97</v>
      </c>
      <c r="D141" s="28" t="s">
        <v>13</v>
      </c>
      <c r="E141" s="28" t="s">
        <v>14</v>
      </c>
      <c r="F141" s="28" t="s">
        <v>59</v>
      </c>
      <c r="G141" s="28"/>
      <c r="H141" s="24">
        <f>H142</f>
        <v>2142.8999999999996</v>
      </c>
    </row>
    <row r="142" spans="1:8" s="27" customFormat="1" ht="17.25" customHeight="1">
      <c r="A142" s="30"/>
      <c r="B142" s="33" t="s">
        <v>100</v>
      </c>
      <c r="C142" s="20" t="s">
        <v>97</v>
      </c>
      <c r="D142" s="28" t="s">
        <v>13</v>
      </c>
      <c r="E142" s="28" t="s">
        <v>14</v>
      </c>
      <c r="F142" s="28" t="s">
        <v>59</v>
      </c>
      <c r="G142" s="28" t="s">
        <v>101</v>
      </c>
      <c r="H142" s="24">
        <f>4642.9-2500</f>
        <v>2142.8999999999996</v>
      </c>
    </row>
    <row r="143" spans="1:8" s="27" customFormat="1" ht="10.5" customHeight="1">
      <c r="A143" s="30"/>
      <c r="B143" s="29"/>
      <c r="C143" s="8"/>
      <c r="D143" s="9"/>
      <c r="E143" s="9"/>
      <c r="F143" s="9"/>
      <c r="G143" s="9"/>
      <c r="H143" s="24"/>
    </row>
    <row r="144" spans="1:8" s="27" customFormat="1" ht="0" customHeight="1" hidden="1">
      <c r="A144" s="30">
        <v>21</v>
      </c>
      <c r="B144" s="29" t="s">
        <v>83</v>
      </c>
      <c r="C144" s="8"/>
      <c r="D144" s="9"/>
      <c r="E144" s="9"/>
      <c r="F144" s="9"/>
      <c r="G144" s="9"/>
      <c r="H144" s="24">
        <f>H145</f>
        <v>0</v>
      </c>
    </row>
    <row r="145" spans="1:8" s="27" customFormat="1" ht="17.25" customHeight="1" hidden="1">
      <c r="A145" s="30"/>
      <c r="B145" s="33" t="s">
        <v>96</v>
      </c>
      <c r="C145" s="20" t="s">
        <v>102</v>
      </c>
      <c r="D145" s="28" t="s">
        <v>13</v>
      </c>
      <c r="E145" s="28"/>
      <c r="F145" s="28"/>
      <c r="G145" s="28"/>
      <c r="H145" s="24">
        <f>H146</f>
        <v>0</v>
      </c>
    </row>
    <row r="146" spans="1:8" s="27" customFormat="1" ht="28.5" customHeight="1" hidden="1">
      <c r="A146" s="30"/>
      <c r="B146" s="33" t="s">
        <v>99</v>
      </c>
      <c r="C146" s="20" t="s">
        <v>102</v>
      </c>
      <c r="D146" s="28" t="s">
        <v>13</v>
      </c>
      <c r="E146" s="28" t="s">
        <v>14</v>
      </c>
      <c r="F146" s="28"/>
      <c r="G146" s="28"/>
      <c r="H146" s="24">
        <f>H147</f>
        <v>0</v>
      </c>
    </row>
    <row r="147" spans="1:8" s="27" customFormat="1" ht="17.25" customHeight="1" hidden="1">
      <c r="A147" s="30"/>
      <c r="B147" s="33" t="s">
        <v>28</v>
      </c>
      <c r="C147" s="20" t="s">
        <v>102</v>
      </c>
      <c r="D147" s="28" t="s">
        <v>13</v>
      </c>
      <c r="E147" s="28" t="s">
        <v>14</v>
      </c>
      <c r="F147" s="28" t="s">
        <v>59</v>
      </c>
      <c r="G147" s="28"/>
      <c r="H147" s="24">
        <f>H148</f>
        <v>0</v>
      </c>
    </row>
    <row r="148" spans="1:8" s="27" customFormat="1" ht="16.5" customHeight="1" hidden="1">
      <c r="A148" s="30"/>
      <c r="B148" s="33" t="s">
        <v>100</v>
      </c>
      <c r="C148" s="20" t="s">
        <v>102</v>
      </c>
      <c r="D148" s="28" t="s">
        <v>13</v>
      </c>
      <c r="E148" s="28" t="s">
        <v>14</v>
      </c>
      <c r="F148" s="28" t="s">
        <v>59</v>
      </c>
      <c r="G148" s="28" t="s">
        <v>101</v>
      </c>
      <c r="H148" s="24">
        <f>1000-500-500</f>
        <v>0</v>
      </c>
    </row>
    <row r="149" spans="1:8" s="27" customFormat="1" ht="7.5" customHeight="1" hidden="1">
      <c r="A149" s="26"/>
      <c r="B149" s="8"/>
      <c r="C149" s="8"/>
      <c r="D149" s="9"/>
      <c r="E149" s="9"/>
      <c r="F149" s="9"/>
      <c r="G149" s="9"/>
      <c r="H149" s="24"/>
    </row>
    <row r="150" spans="1:8" s="27" customFormat="1" ht="35.25" customHeight="1">
      <c r="A150" s="30">
        <v>15</v>
      </c>
      <c r="B150" s="29" t="s">
        <v>106</v>
      </c>
      <c r="C150" s="20"/>
      <c r="D150" s="28"/>
      <c r="E150" s="28"/>
      <c r="F150" s="28"/>
      <c r="G150" s="28"/>
      <c r="H150" s="24">
        <f>H151</f>
        <v>500</v>
      </c>
    </row>
    <row r="151" spans="1:8" s="27" customFormat="1" ht="15.75" customHeight="1">
      <c r="A151" s="34"/>
      <c r="B151" s="33" t="s">
        <v>105</v>
      </c>
      <c r="C151" s="20" t="s">
        <v>104</v>
      </c>
      <c r="D151" s="28" t="s">
        <v>38</v>
      </c>
      <c r="E151" s="28"/>
      <c r="F151" s="28"/>
      <c r="G151" s="28"/>
      <c r="H151" s="24">
        <f>H152</f>
        <v>500</v>
      </c>
    </row>
    <row r="152" spans="1:8" s="27" customFormat="1" ht="15" customHeight="1">
      <c r="A152" s="34"/>
      <c r="B152" s="33" t="s">
        <v>103</v>
      </c>
      <c r="C152" s="20" t="s">
        <v>104</v>
      </c>
      <c r="D152" s="28" t="s">
        <v>38</v>
      </c>
      <c r="E152" s="28" t="s">
        <v>40</v>
      </c>
      <c r="F152" s="28"/>
      <c r="G152" s="28"/>
      <c r="H152" s="24">
        <f>H153</f>
        <v>500</v>
      </c>
    </row>
    <row r="153" spans="1:8" s="27" customFormat="1" ht="15" customHeight="1">
      <c r="A153" s="34"/>
      <c r="B153" s="33" t="s">
        <v>28</v>
      </c>
      <c r="C153" s="20" t="s">
        <v>104</v>
      </c>
      <c r="D153" s="28" t="s">
        <v>38</v>
      </c>
      <c r="E153" s="28" t="s">
        <v>40</v>
      </c>
      <c r="F153" s="28" t="s">
        <v>59</v>
      </c>
      <c r="G153" s="28"/>
      <c r="H153" s="24">
        <f>H154</f>
        <v>500</v>
      </c>
    </row>
    <row r="154" spans="1:8" s="27" customFormat="1" ht="15" customHeight="1">
      <c r="A154" s="34"/>
      <c r="B154" s="33" t="s">
        <v>29</v>
      </c>
      <c r="C154" s="20" t="s">
        <v>104</v>
      </c>
      <c r="D154" s="28" t="s">
        <v>38</v>
      </c>
      <c r="E154" s="28" t="s">
        <v>40</v>
      </c>
      <c r="F154" s="28" t="s">
        <v>59</v>
      </c>
      <c r="G154" s="28" t="s">
        <v>15</v>
      </c>
      <c r="H154" s="24">
        <f>3000-2500</f>
        <v>500</v>
      </c>
    </row>
    <row r="155" spans="1:8" s="27" customFormat="1" ht="9" customHeight="1" thickBot="1">
      <c r="A155" s="26"/>
      <c r="B155" s="20"/>
      <c r="C155" s="20"/>
      <c r="D155" s="28"/>
      <c r="E155" s="28"/>
      <c r="F155" s="28"/>
      <c r="G155" s="28"/>
      <c r="H155" s="20"/>
    </row>
    <row r="156" spans="1:8" ht="12.75" thickBot="1">
      <c r="A156" s="10"/>
      <c r="B156" s="17" t="s">
        <v>86</v>
      </c>
      <c r="C156" s="11"/>
      <c r="D156" s="12"/>
      <c r="E156" s="12"/>
      <c r="F156" s="12"/>
      <c r="G156" s="12"/>
      <c r="H156" s="18">
        <f>H11+H17+H23+H30+H36+H44+H50+H59+H65+H77+H83+H89+H95+H101+H107+H113+H120+H126+H132+H138+H144+H150</f>
        <v>57948.3</v>
      </c>
    </row>
  </sheetData>
  <mergeCells count="2">
    <mergeCell ref="A8:H8"/>
    <mergeCell ref="B9:H9"/>
  </mergeCells>
  <printOptions horizontalCentered="1"/>
  <pageMargins left="0.5511811023622047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2009-06-08T05:43:43Z</cp:lastPrinted>
  <dcterms:created xsi:type="dcterms:W3CDTF">2007-10-22T07:44:32Z</dcterms:created>
  <dcterms:modified xsi:type="dcterms:W3CDTF">2009-06-23T10:17:32Z</dcterms:modified>
  <cp:category/>
  <cp:version/>
  <cp:contentType/>
  <cp:contentStatus/>
</cp:coreProperties>
</file>