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7" sheetId="2" r:id="rId2"/>
  </sheets>
  <definedNames/>
  <calcPr fullCalcOnLoad="1"/>
</workbook>
</file>

<file path=xl/sharedStrings.xml><?xml version="1.0" encoding="utf-8"?>
<sst xmlns="http://schemas.openxmlformats.org/spreadsheetml/2006/main" count="86" uniqueCount="59">
  <si>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</si>
  <si>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</si>
  <si>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</si>
  <si>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</si>
  <si>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</si>
  <si>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</si>
  <si>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</si>
  <si>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</si>
  <si>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</si>
  <si>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</si>
  <si>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</si>
  <si>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</si>
  <si>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</si>
  <si>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</si>
  <si>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</si>
  <si>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</si>
  <si>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</si>
  <si>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</si>
  <si>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</si>
  <si>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</si>
  <si>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</si>
  <si>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</si>
  <si>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</si>
  <si>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</si>
  <si>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</si>
  <si>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</si>
  <si>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</si>
  <si>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</si>
  <si>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</si>
  <si>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</si>
  <si>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</si>
  <si>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</si>
  <si>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</si>
  <si>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</si>
  <si>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</si>
  <si>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</si>
  <si>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</si>
  <si>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</si>
  <si>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</si>
  <si>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</si>
  <si>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</si>
  <si>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</si>
  <si>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</si>
  <si>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</si>
  <si>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</si>
  <si>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</si>
  <si>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</si>
  <si>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1. Информация о муниципальном долге городского округа Долгопрудный по формам долговых обязательств</t>
  </si>
  <si>
    <t>3.</t>
  </si>
  <si>
    <t>Подготовка к осенне-зимнему периоду 2007-2008г.г.</t>
  </si>
  <si>
    <t>из них причитается к погашению в 2008г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</si>
  <si>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на 01 января 2009 года с учетом долговых обязательств, подлежащих погашению в 2008 году</t>
  </si>
  <si>
    <t>в том числе муниципальный долг г.Долгопрудный, подлежащий погашению в 2008 году</t>
  </si>
  <si>
    <t xml:space="preserve">Предельный объем муниципального долга г.Долгопрудный по состоянию на 01.01.2009 года </t>
  </si>
  <si>
    <t xml:space="preserve">АК ФБ "Инноваций и Развития" </t>
  </si>
  <si>
    <t>На приведение лифтов в многоквартирных домах в надлежащее состояние в соответствии с Постановлением Правительства Московской области от 01.03ю.2007г. № 122/5</t>
  </si>
  <si>
    <t>Приложение №13</t>
  </si>
  <si>
    <t>к решению Совета депутатов</t>
  </si>
  <si>
    <t>от 21.11.2007г. №95-нр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</si>
</sst>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  <numFmt numFmtId="168" formatCode="_-* #,##0.0_р_._-;\-* #,##0.0_р_._-;_-* &quot;-&quot;??_р_._-;_-@_-"/>
  </numFmts>
  <fonts count="11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9" fontId="7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/>
    </xf>
    <xf numFmtId="165" fontId="8" fillId="0" borderId="1" xfId="0" applyNumberFormat="1" applyFont="1" applyFill="1" applyBorder="1" applyAlignment="1">
      <alignment/>
    </xf>
    <xf numFmtId="166" fontId="6" fillId="0" borderId="1" xfId="0" applyNumberFormat="1" applyFont="1" applyBorder="1" applyAlignment="1">
      <alignment/>
    </xf>
    <xf numFmtId="43" fontId="6" fillId="0" borderId="1" xfId="0" applyNumberFormat="1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justify" wrapText="1"/>
    </xf>
    <xf numFmtId="166" fontId="6" fillId="0" borderId="1" xfId="0" applyNumberFormat="1" applyFont="1" applyBorder="1" applyAlignment="1">
      <alignment horizontal="center" wrapText="1"/>
    </xf>
    <xf numFmtId="4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6" fillId="0" borderId="2" xfId="0" applyFont="1" applyBorder="1" applyAlignment="1">
      <alignment/>
    </xf>
    <xf numFmtId="166" fontId="8" fillId="0" borderId="0" xfId="0" applyNumberFormat="1" applyFont="1" applyAlignment="1">
      <alignment/>
    </xf>
    <xf numFmtId="0" fontId="6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43" fontId="6" fillId="0" borderId="1" xfId="18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9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/>
    </xf>
    <xf numFmtId="168" fontId="8" fillId="0" borderId="1" xfId="18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16.5" thickBot="1"/>
    <row r="4" spans="1:15" ht="18" customHeight="1">
      <c r="A4" s="61" t="s">
        <v>0</v>
      </c>
      <c r="B4" s="74" t="s">
        <v>1</v>
      </c>
      <c r="C4" s="74"/>
      <c r="D4" s="64" t="s">
        <v>2</v>
      </c>
      <c r="E4" s="74" t="s">
        <v>3</v>
      </c>
      <c r="F4" s="64" t="s">
        <v>4</v>
      </c>
      <c r="G4" s="74" t="s">
        <v>10</v>
      </c>
      <c r="H4" s="74"/>
      <c r="I4" s="74"/>
      <c r="J4" s="74"/>
      <c r="K4" s="74"/>
      <c r="L4" s="64" t="s">
        <v>11</v>
      </c>
      <c r="M4" s="64"/>
      <c r="N4" s="64" t="s">
        <v>12</v>
      </c>
      <c r="O4" s="65"/>
    </row>
    <row r="5" spans="1:15" ht="15.75">
      <c r="A5" s="62"/>
      <c r="B5" s="69"/>
      <c r="C5" s="69"/>
      <c r="D5" s="56"/>
      <c r="E5" s="69"/>
      <c r="F5" s="56"/>
      <c r="G5" s="69" t="s">
        <v>7</v>
      </c>
      <c r="H5" s="69"/>
      <c r="I5" s="69" t="s">
        <v>8</v>
      </c>
      <c r="J5" s="69"/>
      <c r="K5" s="69" t="s">
        <v>9</v>
      </c>
      <c r="L5" s="56"/>
      <c r="M5" s="56"/>
      <c r="N5" s="56"/>
      <c r="O5" s="66"/>
    </row>
    <row r="6" spans="1:15" ht="32.25" thickBot="1">
      <c r="A6" s="63"/>
      <c r="B6" s="70"/>
      <c r="C6" s="70"/>
      <c r="D6" s="75"/>
      <c r="E6" s="70"/>
      <c r="F6" s="75"/>
      <c r="G6" s="4" t="s">
        <v>5</v>
      </c>
      <c r="H6" s="5" t="s">
        <v>6</v>
      </c>
      <c r="I6" s="4" t="s">
        <v>5</v>
      </c>
      <c r="J6" s="5" t="s">
        <v>6</v>
      </c>
      <c r="K6" s="70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68">
        <v>2</v>
      </c>
      <c r="C7" s="68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67" t="s">
        <v>13</v>
      </c>
      <c r="B8" s="67"/>
      <c r="C8" s="67"/>
      <c r="D8" s="67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71" t="s">
        <v>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36.75" customHeight="1">
      <c r="A10" s="1">
        <v>1</v>
      </c>
      <c r="B10" s="56" t="s">
        <v>18</v>
      </c>
      <c r="C10" s="56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56" t="s">
        <v>16</v>
      </c>
      <c r="C11" s="56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57" t="s">
        <v>19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ht="45" customHeight="1">
      <c r="A13" s="1">
        <v>1</v>
      </c>
      <c r="B13" s="56" t="s">
        <v>16</v>
      </c>
      <c r="C13" s="56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56" t="s">
        <v>16</v>
      </c>
      <c r="C14" s="56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56" t="s">
        <v>16</v>
      </c>
      <c r="C15" s="56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7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36" customHeight="1">
      <c r="A17" s="1">
        <v>1</v>
      </c>
      <c r="B17" s="69" t="s">
        <v>22</v>
      </c>
      <c r="C17" s="69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72"/>
      <c r="C18" s="7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B13:C13"/>
    <mergeCell ref="B14:C14"/>
    <mergeCell ref="B15:C15"/>
    <mergeCell ref="A12:O12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workbookViewId="0" topLeftCell="A1">
      <selection activeCell="N9" sqref="N9"/>
    </sheetView>
  </sheetViews>
  <sheetFormatPr defaultColWidth="9.00390625" defaultRowHeight="15.75"/>
  <cols>
    <col min="1" max="1" width="3.125" style="12" customWidth="1"/>
    <col min="2" max="2" width="45.125" style="12" customWidth="1"/>
    <col min="3" max="3" width="11.125" style="12" customWidth="1"/>
    <col min="4" max="4" width="12.75390625" style="12" customWidth="1"/>
    <col min="5" max="5" width="9.50390625" style="12" customWidth="1"/>
    <col min="6" max="6" width="12.125" style="12" customWidth="1"/>
    <col min="7" max="7" width="11.625" style="12" customWidth="1"/>
    <col min="8" max="8" width="13.50390625" style="12" customWidth="1"/>
    <col min="9" max="9" width="13.25390625" style="12" customWidth="1"/>
    <col min="10" max="10" width="13.75390625" style="12" customWidth="1"/>
    <col min="11" max="11" width="10.625" style="12" customWidth="1"/>
    <col min="12" max="12" width="9.25390625" style="12" bestFit="1" customWidth="1"/>
    <col min="13" max="16384" width="8.75390625" style="12" customWidth="1"/>
  </cols>
  <sheetData>
    <row r="1" spans="9:11" ht="15.75">
      <c r="I1" s="76" t="s">
        <v>56</v>
      </c>
      <c r="J1" s="77"/>
      <c r="K1" s="77"/>
    </row>
    <row r="2" spans="9:11" ht="15.75">
      <c r="I2" s="52"/>
      <c r="J2" s="52"/>
      <c r="K2" s="53" t="s">
        <v>57</v>
      </c>
    </row>
    <row r="3" spans="9:11" ht="12.75">
      <c r="I3" s="11"/>
      <c r="J3" s="11"/>
      <c r="K3" s="53" t="s">
        <v>58</v>
      </c>
    </row>
    <row r="4" spans="1:11" s="54" customFormat="1" ht="12.75">
      <c r="A4" s="109" t="s">
        <v>47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110" t="s">
        <v>25</v>
      </c>
      <c r="B6" s="83" t="s">
        <v>26</v>
      </c>
      <c r="C6" s="83" t="s">
        <v>41</v>
      </c>
      <c r="D6" s="106" t="s">
        <v>42</v>
      </c>
      <c r="E6" s="106" t="s">
        <v>27</v>
      </c>
      <c r="F6" s="113" t="s">
        <v>43</v>
      </c>
      <c r="G6" s="114"/>
      <c r="H6" s="114"/>
      <c r="I6" s="114"/>
      <c r="J6" s="114"/>
      <c r="K6" s="115"/>
    </row>
    <row r="7" spans="1:11" ht="33" customHeight="1">
      <c r="A7" s="111"/>
      <c r="B7" s="84"/>
      <c r="C7" s="84"/>
      <c r="D7" s="106"/>
      <c r="E7" s="106"/>
      <c r="F7" s="107" t="s">
        <v>5</v>
      </c>
      <c r="G7" s="107" t="s">
        <v>28</v>
      </c>
      <c r="H7" s="107"/>
      <c r="I7" s="106" t="s">
        <v>50</v>
      </c>
      <c r="J7" s="106"/>
      <c r="K7" s="106"/>
    </row>
    <row r="8" spans="1:11" ht="15" customHeight="1">
      <c r="A8" s="111"/>
      <c r="B8" s="84"/>
      <c r="C8" s="84"/>
      <c r="D8" s="106"/>
      <c r="E8" s="106"/>
      <c r="F8" s="107"/>
      <c r="G8" s="106" t="s">
        <v>29</v>
      </c>
      <c r="H8" s="106" t="s">
        <v>45</v>
      </c>
      <c r="I8" s="107" t="s">
        <v>5</v>
      </c>
      <c r="J8" s="107" t="s">
        <v>28</v>
      </c>
      <c r="K8" s="107"/>
    </row>
    <row r="9" spans="1:11" ht="99.75" customHeight="1">
      <c r="A9" s="112"/>
      <c r="B9" s="85"/>
      <c r="C9" s="85"/>
      <c r="D9" s="106"/>
      <c r="E9" s="106"/>
      <c r="F9" s="107"/>
      <c r="G9" s="106"/>
      <c r="H9" s="106"/>
      <c r="I9" s="107"/>
      <c r="J9" s="49" t="s">
        <v>29</v>
      </c>
      <c r="K9" s="16" t="s">
        <v>45</v>
      </c>
    </row>
    <row r="10" spans="1:11" ht="30.75" customHeight="1">
      <c r="A10" s="27"/>
      <c r="B10" s="15" t="s">
        <v>44</v>
      </c>
      <c r="C10" s="28"/>
      <c r="D10" s="29"/>
      <c r="E10" s="29"/>
      <c r="F10" s="30"/>
      <c r="G10" s="29"/>
      <c r="H10" s="29"/>
      <c r="I10" s="30"/>
      <c r="J10" s="31"/>
      <c r="K10" s="29"/>
    </row>
    <row r="11" spans="1:11" ht="30.75" customHeight="1">
      <c r="A11" s="27"/>
      <c r="B11" s="32" t="s">
        <v>54</v>
      </c>
      <c r="C11" s="48">
        <v>2007</v>
      </c>
      <c r="D11" s="50">
        <v>170500</v>
      </c>
      <c r="E11" s="13" t="s">
        <v>46</v>
      </c>
      <c r="F11" s="22">
        <f>G11+H11</f>
        <v>191214.3</v>
      </c>
      <c r="G11" s="20">
        <f>D11</f>
        <v>170500</v>
      </c>
      <c r="H11" s="33">
        <v>20714.3</v>
      </c>
      <c r="I11" s="21">
        <f>J11+K11</f>
        <v>191214.3</v>
      </c>
      <c r="J11" s="34">
        <f>G11</f>
        <v>170500</v>
      </c>
      <c r="K11" s="33">
        <f>H11</f>
        <v>20714.3</v>
      </c>
    </row>
    <row r="12" spans="1:11" ht="45.75" customHeight="1">
      <c r="A12" s="35">
        <v>1</v>
      </c>
      <c r="B12" s="32" t="s">
        <v>31</v>
      </c>
      <c r="C12" s="36">
        <v>2008</v>
      </c>
      <c r="D12" s="51">
        <f>170500+116851</f>
        <v>287351</v>
      </c>
      <c r="E12" s="13" t="s">
        <v>46</v>
      </c>
      <c r="F12" s="37">
        <f>G12+H12</f>
        <v>287351</v>
      </c>
      <c r="G12" s="37">
        <f>D12</f>
        <v>287351</v>
      </c>
      <c r="H12" s="37">
        <v>0</v>
      </c>
      <c r="I12" s="37">
        <f>J12+K12</f>
        <v>0</v>
      </c>
      <c r="J12" s="37">
        <v>0</v>
      </c>
      <c r="K12" s="38">
        <v>0</v>
      </c>
    </row>
    <row r="13" spans="1:11" ht="30" customHeight="1">
      <c r="A13" s="35">
        <v>2</v>
      </c>
      <c r="B13" s="32" t="s">
        <v>30</v>
      </c>
      <c r="C13" s="32">
        <v>2008</v>
      </c>
      <c r="D13" s="51">
        <v>170500</v>
      </c>
      <c r="E13" s="14">
        <v>1</v>
      </c>
      <c r="F13" s="37">
        <f>H13+G13</f>
        <v>173100</v>
      </c>
      <c r="G13" s="37">
        <f>D13</f>
        <v>170500</v>
      </c>
      <c r="H13" s="37">
        <f>K13</f>
        <v>2600</v>
      </c>
      <c r="I13" s="37">
        <f>SUM(J13:K13)</f>
        <v>173100</v>
      </c>
      <c r="J13" s="37">
        <f>G13</f>
        <v>170500</v>
      </c>
      <c r="K13" s="37">
        <v>2600</v>
      </c>
    </row>
    <row r="14" spans="1:11" ht="12.75">
      <c r="A14" s="24"/>
      <c r="B14" s="25" t="s">
        <v>24</v>
      </c>
      <c r="C14" s="25"/>
      <c r="D14" s="18">
        <f>SUM(D11:D13)</f>
        <v>628351</v>
      </c>
      <c r="E14" s="24"/>
      <c r="F14" s="17">
        <f aca="true" t="shared" si="0" ref="F14:K14">SUM(F11:F13)</f>
        <v>651665.3</v>
      </c>
      <c r="G14" s="17">
        <f t="shared" si="0"/>
        <v>628351</v>
      </c>
      <c r="H14" s="17">
        <f t="shared" si="0"/>
        <v>23314.3</v>
      </c>
      <c r="I14" s="17">
        <f t="shared" si="0"/>
        <v>364314.3</v>
      </c>
      <c r="J14" s="17">
        <f t="shared" si="0"/>
        <v>341000</v>
      </c>
      <c r="K14" s="17">
        <f t="shared" si="0"/>
        <v>23314.3</v>
      </c>
    </row>
    <row r="15" spans="1:11" s="40" customFormat="1" ht="12.75">
      <c r="A15" s="39"/>
      <c r="B15" s="25" t="s">
        <v>20</v>
      </c>
      <c r="C15" s="25"/>
      <c r="D15" s="18"/>
      <c r="E15" s="25"/>
      <c r="F15" s="25"/>
      <c r="G15" s="25"/>
      <c r="H15" s="25"/>
      <c r="I15" s="25"/>
      <c r="J15" s="25"/>
      <c r="K15" s="25"/>
    </row>
    <row r="16" spans="1:11" s="40" customFormat="1" ht="51">
      <c r="A16" s="39"/>
      <c r="B16" s="31" t="s">
        <v>55</v>
      </c>
      <c r="C16" s="24">
        <v>2007</v>
      </c>
      <c r="D16" s="51">
        <v>19800</v>
      </c>
      <c r="E16" s="13" t="s">
        <v>46</v>
      </c>
      <c r="F16" s="19">
        <f>G16+H16</f>
        <v>19800</v>
      </c>
      <c r="G16" s="19">
        <v>19800</v>
      </c>
      <c r="H16" s="19">
        <v>0</v>
      </c>
      <c r="I16" s="19">
        <f>J16+K16</f>
        <v>19800</v>
      </c>
      <c r="J16" s="19">
        <v>19800</v>
      </c>
      <c r="K16" s="19">
        <v>0</v>
      </c>
    </row>
    <row r="17" spans="1:11" ht="18" customHeight="1">
      <c r="A17" s="41">
        <v>2</v>
      </c>
      <c r="B17" s="24" t="s">
        <v>49</v>
      </c>
      <c r="C17" s="24">
        <v>2007</v>
      </c>
      <c r="D17" s="51">
        <v>30570</v>
      </c>
      <c r="E17" s="24">
        <v>13.5</v>
      </c>
      <c r="F17" s="24">
        <f>G17+H17</f>
        <v>32585.7</v>
      </c>
      <c r="G17" s="19">
        <v>30570</v>
      </c>
      <c r="H17" s="24">
        <v>2015.7</v>
      </c>
      <c r="I17" s="19">
        <f>J17+K17</f>
        <v>32585.7</v>
      </c>
      <c r="J17" s="19">
        <v>30570</v>
      </c>
      <c r="K17" s="19">
        <v>2015.7</v>
      </c>
    </row>
    <row r="18" spans="1:11" s="40" customFormat="1" ht="12.75">
      <c r="A18" s="39"/>
      <c r="B18" s="25" t="s">
        <v>24</v>
      </c>
      <c r="C18" s="25"/>
      <c r="D18" s="18">
        <f>SUM(D16:D17)</f>
        <v>50370</v>
      </c>
      <c r="E18" s="25"/>
      <c r="F18" s="23">
        <f aca="true" t="shared" si="1" ref="F18:K18">SUM(F16:F17)</f>
        <v>52385.7</v>
      </c>
      <c r="G18" s="23">
        <f t="shared" si="1"/>
        <v>50370</v>
      </c>
      <c r="H18" s="23">
        <f t="shared" si="1"/>
        <v>2015.7</v>
      </c>
      <c r="I18" s="23">
        <f t="shared" si="1"/>
        <v>52385.7</v>
      </c>
      <c r="J18" s="23">
        <f t="shared" si="1"/>
        <v>50370</v>
      </c>
      <c r="K18" s="23">
        <f t="shared" si="1"/>
        <v>2015.7</v>
      </c>
    </row>
    <row r="19" spans="1:11" s="40" customFormat="1" ht="12.75">
      <c r="A19" s="39"/>
      <c r="B19" s="25" t="s">
        <v>5</v>
      </c>
      <c r="C19" s="25"/>
      <c r="D19" s="18">
        <f>D14+D18</f>
        <v>678721</v>
      </c>
      <c r="E19" s="25"/>
      <c r="F19" s="17">
        <f aca="true" t="shared" si="2" ref="F19:K19">F14+F18</f>
        <v>704051</v>
      </c>
      <c r="G19" s="17">
        <f t="shared" si="2"/>
        <v>678721</v>
      </c>
      <c r="H19" s="17">
        <f t="shared" si="2"/>
        <v>25330</v>
      </c>
      <c r="I19" s="17">
        <f t="shared" si="2"/>
        <v>416700</v>
      </c>
      <c r="J19" s="17">
        <f t="shared" si="2"/>
        <v>391370</v>
      </c>
      <c r="K19" s="17">
        <f t="shared" si="2"/>
        <v>25330</v>
      </c>
    </row>
    <row r="20" spans="2:11" s="54" customFormat="1" ht="37.5" customHeight="1">
      <c r="B20" s="92" t="s">
        <v>51</v>
      </c>
      <c r="C20" s="92"/>
      <c r="D20" s="92"/>
      <c r="E20" s="92"/>
      <c r="F20" s="92"/>
      <c r="G20" s="92"/>
      <c r="H20" s="92"/>
      <c r="I20" s="92"/>
      <c r="J20" s="92"/>
      <c r="K20" s="92"/>
    </row>
    <row r="21" ht="12.75">
      <c r="J21" s="12" t="s">
        <v>40</v>
      </c>
    </row>
    <row r="22" spans="1:11" ht="21" customHeight="1">
      <c r="A22" s="42"/>
      <c r="B22" s="86" t="s">
        <v>32</v>
      </c>
      <c r="C22" s="87"/>
      <c r="D22" s="103" t="s">
        <v>33</v>
      </c>
      <c r="E22" s="104"/>
      <c r="F22" s="104"/>
      <c r="G22" s="104"/>
      <c r="H22" s="105"/>
      <c r="I22" s="43"/>
      <c r="J22" s="44"/>
      <c r="K22" s="45"/>
    </row>
    <row r="23" spans="1:11" ht="48.75" customHeight="1">
      <c r="A23" s="46"/>
      <c r="B23" s="88"/>
      <c r="C23" s="89"/>
      <c r="D23" s="93" t="s">
        <v>34</v>
      </c>
      <c r="E23" s="93"/>
      <c r="F23" s="108" t="s">
        <v>52</v>
      </c>
      <c r="G23" s="108"/>
      <c r="H23" s="108"/>
      <c r="I23" s="100" t="s">
        <v>53</v>
      </c>
      <c r="J23" s="101"/>
      <c r="K23" s="102"/>
    </row>
    <row r="24" spans="1:11" ht="12.75">
      <c r="A24" s="24" t="s">
        <v>37</v>
      </c>
      <c r="B24" s="90" t="s">
        <v>35</v>
      </c>
      <c r="C24" s="91"/>
      <c r="D24" s="99">
        <f>D13</f>
        <v>170500</v>
      </c>
      <c r="E24" s="99"/>
      <c r="F24" s="99">
        <f>D24</f>
        <v>170500</v>
      </c>
      <c r="G24" s="99"/>
      <c r="H24" s="99"/>
      <c r="I24" s="99">
        <v>0</v>
      </c>
      <c r="J24" s="99"/>
      <c r="K24" s="99"/>
    </row>
    <row r="25" spans="1:11" ht="12.75">
      <c r="A25" s="24" t="s">
        <v>38</v>
      </c>
      <c r="B25" s="90" t="s">
        <v>36</v>
      </c>
      <c r="C25" s="91"/>
      <c r="D25" s="99">
        <f>D12+D11</f>
        <v>457851</v>
      </c>
      <c r="E25" s="99"/>
      <c r="F25" s="99">
        <f>D11</f>
        <v>170500</v>
      </c>
      <c r="G25" s="99"/>
      <c r="H25" s="99"/>
      <c r="I25" s="99">
        <f>D25-F25</f>
        <v>287351</v>
      </c>
      <c r="J25" s="99"/>
      <c r="K25" s="99"/>
    </row>
    <row r="26" spans="1:11" s="40" customFormat="1" ht="12.75">
      <c r="A26" s="25"/>
      <c r="B26" s="78" t="s">
        <v>39</v>
      </c>
      <c r="C26" s="79"/>
      <c r="D26" s="95">
        <f>SUM(D24:E25)</f>
        <v>628351</v>
      </c>
      <c r="E26" s="95"/>
      <c r="F26" s="95">
        <f>SUM(F24:H25)</f>
        <v>341000</v>
      </c>
      <c r="G26" s="95"/>
      <c r="H26" s="95"/>
      <c r="I26" s="96">
        <f>D26-F26</f>
        <v>287351</v>
      </c>
      <c r="J26" s="97"/>
      <c r="K26" s="98"/>
    </row>
    <row r="27" spans="1:11" ht="12.75">
      <c r="A27" s="24" t="s">
        <v>48</v>
      </c>
      <c r="B27" s="80" t="s">
        <v>20</v>
      </c>
      <c r="C27" s="81"/>
      <c r="D27" s="99">
        <f>D18</f>
        <v>50370</v>
      </c>
      <c r="E27" s="99"/>
      <c r="F27" s="99">
        <f>D27</f>
        <v>50370</v>
      </c>
      <c r="G27" s="99"/>
      <c r="H27" s="99"/>
      <c r="I27" s="99">
        <f>D27-F27</f>
        <v>0</v>
      </c>
      <c r="J27" s="99"/>
      <c r="K27" s="99"/>
    </row>
    <row r="28" spans="1:12" s="40" customFormat="1" ht="18" customHeight="1">
      <c r="A28" s="25"/>
      <c r="B28" s="55" t="s">
        <v>5</v>
      </c>
      <c r="C28" s="82"/>
      <c r="D28" s="94">
        <f>SUM(D26:E27)</f>
        <v>678721</v>
      </c>
      <c r="E28" s="94"/>
      <c r="F28" s="94">
        <f>F26+F27</f>
        <v>391370</v>
      </c>
      <c r="G28" s="94"/>
      <c r="H28" s="94"/>
      <c r="I28" s="94">
        <f>SUM(I26:K27)</f>
        <v>287351</v>
      </c>
      <c r="J28" s="94"/>
      <c r="K28" s="94"/>
      <c r="L28" s="47"/>
    </row>
  </sheetData>
  <mergeCells count="41">
    <mergeCell ref="G7:H7"/>
    <mergeCell ref="A4:K4"/>
    <mergeCell ref="B6:B9"/>
    <mergeCell ref="A6:A9"/>
    <mergeCell ref="D6:D9"/>
    <mergeCell ref="F6:K6"/>
    <mergeCell ref="I23:K23"/>
    <mergeCell ref="D22:H22"/>
    <mergeCell ref="E6:E9"/>
    <mergeCell ref="I7:K7"/>
    <mergeCell ref="I8:I9"/>
    <mergeCell ref="F7:F9"/>
    <mergeCell ref="H8:H9"/>
    <mergeCell ref="J8:K8"/>
    <mergeCell ref="F23:H23"/>
    <mergeCell ref="G8:G9"/>
    <mergeCell ref="D24:E24"/>
    <mergeCell ref="F24:H24"/>
    <mergeCell ref="I24:K24"/>
    <mergeCell ref="D25:E25"/>
    <mergeCell ref="F25:H25"/>
    <mergeCell ref="I25:K25"/>
    <mergeCell ref="D28:E28"/>
    <mergeCell ref="F28:H28"/>
    <mergeCell ref="I28:K28"/>
    <mergeCell ref="D26:E26"/>
    <mergeCell ref="F26:H26"/>
    <mergeCell ref="I26:K26"/>
    <mergeCell ref="D27:E27"/>
    <mergeCell ref="F27:H27"/>
    <mergeCell ref="I27:K27"/>
    <mergeCell ref="I1:K1"/>
    <mergeCell ref="B26:C26"/>
    <mergeCell ref="B27:C27"/>
    <mergeCell ref="B28:C28"/>
    <mergeCell ref="C6:C9"/>
    <mergeCell ref="B22:C23"/>
    <mergeCell ref="B24:C24"/>
    <mergeCell ref="B25:C25"/>
    <mergeCell ref="B20:K20"/>
    <mergeCell ref="D23:E23"/>
  </mergeCells>
  <printOptions horizontalCentered="1"/>
  <pageMargins left="0.31" right="0.2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2007-11-13T12:24:23Z</cp:lastPrinted>
  <dcterms:created xsi:type="dcterms:W3CDTF">2003-02-12T06:10:52Z</dcterms:created>
  <dcterms:modified xsi:type="dcterms:W3CDTF">2007-11-22T13:21:07Z</dcterms:modified>
  <cp:category/>
  <cp:version/>
  <cp:contentType/>
  <cp:contentStatus/>
</cp:coreProperties>
</file>