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ож № 2" sheetId="1" r:id="rId1"/>
    <sheet name="Прилож №3" sheetId="2" r:id="rId2"/>
    <sheet name="Прилож № 4" sheetId="3" r:id="rId3"/>
  </sheets>
  <definedNames/>
  <calcPr fullCalcOnLoad="1"/>
</workbook>
</file>

<file path=xl/sharedStrings.xml><?xml version="1.0" encoding="utf-8"?>
<sst xmlns="http://schemas.openxmlformats.org/spreadsheetml/2006/main" count="385" uniqueCount="122">
  <si>
    <t>Наименование</t>
  </si>
  <si>
    <t>Коммунальное хозяйство</t>
  </si>
  <si>
    <t>Социальная политика</t>
  </si>
  <si>
    <t>Образование</t>
  </si>
  <si>
    <t>Общее образование</t>
  </si>
  <si>
    <t>412</t>
  </si>
  <si>
    <t xml:space="preserve">Здравоохранение </t>
  </si>
  <si>
    <t>327</t>
  </si>
  <si>
    <t>ФКРП</t>
  </si>
  <si>
    <t>ФКЦР</t>
  </si>
  <si>
    <t>ФКВР</t>
  </si>
  <si>
    <t>Жилищно-коммунальное хозяйство</t>
  </si>
  <si>
    <t>0500</t>
  </si>
  <si>
    <t>0502</t>
  </si>
  <si>
    <t>Мероприятия по благоустройству городских и сельских</t>
  </si>
  <si>
    <t>0700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</si>
  <si>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</si>
  <si>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</si>
  <si>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</si>
  <si>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</si>
  <si>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</si>
  <si>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</si>
  <si>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</si>
  <si>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</si>
  <si>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</si>
  <si>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</si>
  <si>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</si>
  <si>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</si>
  <si>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</si>
  <si>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</si>
  <si>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</si>
  <si>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</si>
  <si>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Пенсионное обеспечение</t>
  </si>
  <si>
    <t>1001</t>
  </si>
  <si>
    <t>000 00 00</t>
  </si>
  <si>
    <t>0000</t>
  </si>
  <si>
    <t>000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</si>
  <si>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</si>
  <si>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</si>
  <si>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</si>
  <si>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</si>
  <si>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</si>
  <si>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</si>
  <si>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</si>
  <si>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</si>
  <si>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</si>
  <si>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</si>
  <si>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</si>
  <si>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</si>
  <si>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</si>
  <si>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</si>
  <si>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</si>
  <si>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</si>
  <si>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004</t>
  </si>
  <si>
    <t xml:space="preserve">Муниципальное учреждение здравоохранения </t>
  </si>
  <si>
    <t xml:space="preserve">                        "ДЦГБ"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</si>
  <si>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</si>
  <si>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</si>
  <si>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</si>
  <si>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</si>
  <si>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</si>
  <si>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</si>
  <si>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</si>
  <si>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</si>
  <si>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</si>
  <si>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</si>
  <si>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</si>
  <si>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</si>
  <si>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</si>
  <si>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</si>
  <si>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</si>
  <si>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</si>
  <si>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</si>
  <si>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</si>
  <si>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351 00 00</t>
  </si>
  <si>
    <t>Другие вопросы в области жилищно-коммунального</t>
  </si>
  <si>
    <t xml:space="preserve"> хозяйства</t>
  </si>
  <si>
    <t>0504</t>
  </si>
  <si>
    <t>Охрана окружающей среды(фонд "Экология")</t>
  </si>
  <si>
    <t>хозяйства</t>
  </si>
  <si>
    <t xml:space="preserve">Пенсии </t>
  </si>
  <si>
    <t>490 00 00</t>
  </si>
  <si>
    <t>Доплаты к пенсиям государственных служащих субъектов</t>
  </si>
  <si>
    <t>Российской  Федерации и  муниципальных служащих</t>
  </si>
  <si>
    <t>Субсидии</t>
  </si>
  <si>
    <t>412 00 00</t>
  </si>
  <si>
    <t>Реализация государственных функций в области охраны</t>
  </si>
  <si>
    <t>окружающей среды</t>
  </si>
  <si>
    <t>001</t>
  </si>
  <si>
    <t>Поддержка  коммунального хозяйства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</si>
  <si>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</si>
  <si>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</si>
  <si>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</si>
  <si>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</si>
  <si>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Строительство объектов общегражданского назначения</t>
  </si>
  <si>
    <t>в том числе</t>
  </si>
  <si>
    <t>за счет субвенции</t>
  </si>
  <si>
    <t>Фонд софинансирования социальных расходов</t>
  </si>
  <si>
    <t>515 00 00</t>
  </si>
  <si>
    <t>Меры социальной поддержки граждан</t>
  </si>
  <si>
    <t>505 00 00</t>
  </si>
  <si>
    <t>Оказание социальной помощи</t>
  </si>
  <si>
    <t>483</t>
  </si>
  <si>
    <t>МУП "Управление капитального строительства"</t>
  </si>
  <si>
    <t>010</t>
  </si>
  <si>
    <t>Мероприятия по благоустройству городских и сельских поселений</t>
  </si>
  <si>
    <t>Иные безвозмездные и безвозвратные перечисления</t>
  </si>
  <si>
    <t>520 00 00</t>
  </si>
  <si>
    <t>Предоставление гражданам субсидий на оплату жилого помещения и коммунальных услуг</t>
  </si>
  <si>
    <t>572</t>
  </si>
  <si>
    <t>Социальное обеспечение населения</t>
  </si>
  <si>
    <t>1003</t>
  </si>
  <si>
    <t xml:space="preserve"> к НРСД  от 26.12.2005г. № 80-нр</t>
  </si>
  <si>
    <t>Приложение № 2</t>
  </si>
  <si>
    <t xml:space="preserve">к НРСД от 26.12.2005г №80-нр </t>
  </si>
  <si>
    <t>Приложение №  3</t>
  </si>
  <si>
    <t>к НРСД от 26.12.2005г № 80-нр</t>
  </si>
  <si>
    <t>Приложение №3</t>
  </si>
  <si>
    <t>Приложение № 4</t>
  </si>
  <si>
    <t>Ведомственная структура расходов  бюджета города на 2006 г.</t>
  </si>
  <si>
    <t>к решению Совета депутатов</t>
  </si>
  <si>
    <t>от 17.05.06г №40-нр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</si>
</sst>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1" fillId="0" borderId="24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1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9" fontId="1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35" xfId="0" applyFont="1" applyBorder="1" applyAlignment="1">
      <alignment/>
    </xf>
    <xf numFmtId="49" fontId="1" fillId="0" borderId="31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5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4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6" fillId="0" borderId="33" xfId="0" applyFont="1" applyBorder="1" applyAlignment="1">
      <alignment/>
    </xf>
    <xf numFmtId="49" fontId="1" fillId="0" borderId="44" xfId="0" applyNumberFormat="1" applyFont="1" applyBorder="1" applyAlignment="1">
      <alignment/>
    </xf>
    <xf numFmtId="0" fontId="1" fillId="0" borderId="45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0" fillId="0" borderId="46" xfId="0" applyNumberFormat="1" applyBorder="1" applyAlignment="1">
      <alignment/>
    </xf>
    <xf numFmtId="0" fontId="1" fillId="0" borderId="47" xfId="0" applyNumberFormat="1" applyFont="1" applyBorder="1" applyAlignment="1">
      <alignment/>
    </xf>
    <xf numFmtId="0" fontId="1" fillId="0" borderId="48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3" fillId="0" borderId="29" xfId="0" applyNumberFormat="1" applyFont="1" applyBorder="1" applyAlignment="1">
      <alignment/>
    </xf>
    <xf numFmtId="0" fontId="0" fillId="0" borderId="5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1" fillId="0" borderId="27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1" fillId="0" borderId="54" xfId="0" applyFont="1" applyBorder="1" applyAlignment="1">
      <alignment/>
    </xf>
    <xf numFmtId="164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20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55" xfId="0" applyFont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5" xfId="0" applyFont="1" applyBorder="1" applyAlignment="1">
      <alignment/>
    </xf>
    <xf numFmtId="164" fontId="2" fillId="0" borderId="57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1" fillId="0" borderId="60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164" fontId="5" fillId="0" borderId="42" xfId="0" applyNumberFormat="1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1" fillId="0" borderId="61" xfId="0" applyFont="1" applyBorder="1" applyAlignment="1">
      <alignment wrapText="1"/>
    </xf>
    <xf numFmtId="49" fontId="1" fillId="0" borderId="62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/>
    </xf>
    <xf numFmtId="164" fontId="1" fillId="0" borderId="54" xfId="0" applyNumberFormat="1" applyFont="1" applyBorder="1" applyAlignment="1">
      <alignment/>
    </xf>
    <xf numFmtId="0" fontId="3" fillId="0" borderId="38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5" fillId="0" borderId="6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30" sqref="A1:H30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5.59765625" style="1" customWidth="1"/>
    <col min="4" max="4" width="7.59765625" style="86" customWidth="1"/>
    <col min="5" max="5" width="7.69921875" style="1" customWidth="1"/>
    <col min="6" max="6" width="0.1015625" style="1" hidden="1" customWidth="1"/>
    <col min="7" max="7" width="6.5" style="0" customWidth="1"/>
    <col min="8" max="8" width="8" style="0" customWidth="1"/>
    <col min="9" max="9" width="7.69921875" style="0" customWidth="1"/>
    <col min="10" max="10" width="8" style="0" customWidth="1"/>
  </cols>
  <sheetData>
    <row r="1" ht="15.75">
      <c r="E1" s="216" t="s">
        <v>113</v>
      </c>
    </row>
    <row r="2" ht="15.75">
      <c r="D2" s="208" t="s">
        <v>120</v>
      </c>
    </row>
    <row r="3" ht="15.75">
      <c r="D3" s="208" t="s">
        <v>121</v>
      </c>
    </row>
    <row r="4" ht="15.75">
      <c r="E4" s="208" t="s">
        <v>113</v>
      </c>
    </row>
    <row r="5" ht="15.75">
      <c r="D5" s="208" t="s">
        <v>114</v>
      </c>
    </row>
    <row r="7" spans="1:8" ht="15.75">
      <c r="A7" s="211" t="s">
        <v>90</v>
      </c>
      <c r="B7" s="211"/>
      <c r="C7" s="211"/>
      <c r="D7" s="211"/>
      <c r="E7" s="211"/>
      <c r="F7" s="211"/>
      <c r="G7" s="211"/>
      <c r="H7" s="211"/>
    </row>
    <row r="8" spans="1:8" ht="30.75" customHeight="1">
      <c r="A8" s="212" t="s">
        <v>91</v>
      </c>
      <c r="B8" s="212"/>
      <c r="C8" s="212"/>
      <c r="D8" s="212"/>
      <c r="E8" s="212"/>
      <c r="F8" s="212"/>
      <c r="G8" s="212"/>
      <c r="H8" s="212"/>
    </row>
    <row r="9" spans="1:6" ht="16.5" thickBot="1">
      <c r="A9" s="2"/>
      <c r="B9" s="3"/>
      <c r="C9" s="3"/>
      <c r="E9" s="3"/>
      <c r="F9" s="3"/>
    </row>
    <row r="10" spans="1:10" ht="16.5" thickBot="1">
      <c r="A10" s="29" t="s">
        <v>0</v>
      </c>
      <c r="B10" s="60" t="s">
        <v>69</v>
      </c>
      <c r="C10" s="64" t="s">
        <v>8</v>
      </c>
      <c r="D10" s="87" t="s">
        <v>45</v>
      </c>
      <c r="E10" s="72" t="s">
        <v>70</v>
      </c>
      <c r="F10" s="67"/>
      <c r="G10" s="73"/>
      <c r="H10" s="68"/>
      <c r="I10" s="38"/>
      <c r="J10" s="38"/>
    </row>
    <row r="11" spans="1:10" ht="16.5" thickBot="1">
      <c r="A11" s="58"/>
      <c r="B11" s="61"/>
      <c r="C11" s="65"/>
      <c r="D11" s="88"/>
      <c r="E11" s="27" t="s">
        <v>65</v>
      </c>
      <c r="F11" s="26"/>
      <c r="G11" s="209" t="s">
        <v>71</v>
      </c>
      <c r="H11" s="68"/>
      <c r="I11" s="38"/>
      <c r="J11" s="38"/>
    </row>
    <row r="12" spans="1:10" ht="15.75">
      <c r="A12" s="58"/>
      <c r="B12" s="61"/>
      <c r="C12" s="65"/>
      <c r="D12" s="88"/>
      <c r="E12" s="63" t="s">
        <v>66</v>
      </c>
      <c r="F12" s="26"/>
      <c r="G12" s="69" t="s">
        <v>45</v>
      </c>
      <c r="H12" s="69" t="s">
        <v>67</v>
      </c>
      <c r="I12" s="38"/>
      <c r="J12" s="38"/>
    </row>
    <row r="13" spans="1:10" ht="16.5" thickBot="1">
      <c r="A13" s="59"/>
      <c r="B13" s="62"/>
      <c r="C13" s="66"/>
      <c r="D13" s="89"/>
      <c r="E13" s="28"/>
      <c r="F13" s="74"/>
      <c r="G13" s="56"/>
      <c r="H13" s="70" t="s">
        <v>68</v>
      </c>
      <c r="I13" s="38"/>
      <c r="J13" s="38"/>
    </row>
    <row r="14" spans="1:8" ht="16.5" thickBot="1">
      <c r="A14" s="71" t="s">
        <v>11</v>
      </c>
      <c r="B14" s="81" t="s">
        <v>12</v>
      </c>
      <c r="C14" s="50" t="s">
        <v>35</v>
      </c>
      <c r="D14" s="90">
        <f>D16+D18</f>
        <v>-100</v>
      </c>
      <c r="E14" s="90">
        <f>E16+E18</f>
        <v>-100</v>
      </c>
      <c r="F14" s="122" t="e">
        <f>#REF!+F16</f>
        <v>#REF!</v>
      </c>
      <c r="G14" s="90">
        <f>G16+G18</f>
        <v>0</v>
      </c>
      <c r="H14" s="128"/>
    </row>
    <row r="15" spans="1:8" ht="15.75">
      <c r="A15" s="16" t="s">
        <v>72</v>
      </c>
      <c r="B15" s="80"/>
      <c r="C15" s="131"/>
      <c r="D15" s="91"/>
      <c r="E15" s="91"/>
      <c r="F15" s="119"/>
      <c r="G15" s="94"/>
      <c r="H15" s="127"/>
    </row>
    <row r="16" spans="1:8" ht="15.75">
      <c r="A16" s="7" t="s">
        <v>1</v>
      </c>
      <c r="B16" s="79" t="s">
        <v>12</v>
      </c>
      <c r="C16" s="134" t="s">
        <v>13</v>
      </c>
      <c r="D16" s="93">
        <f>'Прилож №3'!G11</f>
        <v>-100</v>
      </c>
      <c r="E16" s="93">
        <f>D16-G16</f>
        <v>-100</v>
      </c>
      <c r="F16" s="116"/>
      <c r="G16" s="93"/>
      <c r="H16" s="125"/>
    </row>
    <row r="17" spans="1:8" ht="15.75">
      <c r="A17" s="17" t="s">
        <v>75</v>
      </c>
      <c r="B17" s="76"/>
      <c r="C17" s="133"/>
      <c r="D17" s="92"/>
      <c r="E17" s="93">
        <f>D17-G17</f>
        <v>0</v>
      </c>
      <c r="F17" s="121"/>
      <c r="G17" s="92"/>
      <c r="H17" s="124"/>
    </row>
    <row r="18" spans="1:8" ht="16.5" thickBot="1">
      <c r="A18" s="38" t="s">
        <v>79</v>
      </c>
      <c r="B18" s="63" t="s">
        <v>12</v>
      </c>
      <c r="C18" s="26" t="s">
        <v>77</v>
      </c>
      <c r="D18" s="130">
        <f>'Прилож №3'!G17</f>
        <v>0</v>
      </c>
      <c r="E18" s="93">
        <f>D18-G18</f>
        <v>0</v>
      </c>
      <c r="F18" s="97"/>
      <c r="G18" s="130"/>
      <c r="H18" s="118"/>
    </row>
    <row r="19" spans="1:8" ht="16.5" thickBot="1">
      <c r="A19" s="71" t="s">
        <v>27</v>
      </c>
      <c r="B19" s="78" t="s">
        <v>28</v>
      </c>
      <c r="C19" s="135" t="s">
        <v>35</v>
      </c>
      <c r="D19" s="90">
        <f>D21</f>
        <v>1320</v>
      </c>
      <c r="E19" s="90">
        <f>E21</f>
        <v>1320</v>
      </c>
      <c r="F19" s="123">
        <f>F21</f>
        <v>0</v>
      </c>
      <c r="G19" s="90">
        <f>G21</f>
        <v>0</v>
      </c>
      <c r="H19" s="128"/>
    </row>
    <row r="20" spans="1:8" ht="15.75">
      <c r="A20" s="16" t="s">
        <v>72</v>
      </c>
      <c r="B20" s="75"/>
      <c r="C20" s="136"/>
      <c r="D20" s="91"/>
      <c r="E20" s="91"/>
      <c r="F20" s="119"/>
      <c r="G20" s="94"/>
      <c r="H20" s="127"/>
    </row>
    <row r="21" spans="1:8" ht="16.5" thickBot="1">
      <c r="A21" s="7" t="s">
        <v>29</v>
      </c>
      <c r="B21" s="79" t="s">
        <v>28</v>
      </c>
      <c r="C21" s="134" t="s">
        <v>30</v>
      </c>
      <c r="D21" s="93">
        <f>'Прилож №3'!G25</f>
        <v>1320</v>
      </c>
      <c r="E21" s="93">
        <f>D21-G21</f>
        <v>1320</v>
      </c>
      <c r="F21" s="116"/>
      <c r="G21" s="93"/>
      <c r="H21" s="125"/>
    </row>
    <row r="22" spans="1:8" ht="16.5" thickBot="1">
      <c r="A22" s="71" t="s">
        <v>3</v>
      </c>
      <c r="B22" s="81" t="s">
        <v>15</v>
      </c>
      <c r="C22" s="50" t="s">
        <v>35</v>
      </c>
      <c r="D22" s="90">
        <f>D24</f>
        <v>10</v>
      </c>
      <c r="E22" s="90">
        <f>E24</f>
        <v>10</v>
      </c>
      <c r="F22" s="84" t="e">
        <f>#REF!+F24+#REF!+#REF!</f>
        <v>#REF!</v>
      </c>
      <c r="G22" s="90">
        <f>G24</f>
        <v>0</v>
      </c>
      <c r="H22" s="126">
        <f>H24</f>
        <v>0</v>
      </c>
    </row>
    <row r="23" spans="1:8" ht="15.75">
      <c r="A23" s="16" t="s">
        <v>72</v>
      </c>
      <c r="B23" s="80"/>
      <c r="C23" s="131"/>
      <c r="D23" s="91"/>
      <c r="E23" s="94"/>
      <c r="F23" s="119"/>
      <c r="G23" s="94"/>
      <c r="H23" s="127"/>
    </row>
    <row r="24" spans="1:8" ht="16.5" thickBot="1">
      <c r="A24" s="17" t="s">
        <v>4</v>
      </c>
      <c r="B24" s="76" t="s">
        <v>15</v>
      </c>
      <c r="C24" s="133" t="s">
        <v>17</v>
      </c>
      <c r="D24" s="92">
        <f>'Прилож №3'!G29</f>
        <v>10</v>
      </c>
      <c r="E24" s="92">
        <f>D24-G24</f>
        <v>10</v>
      </c>
      <c r="F24" s="120"/>
      <c r="G24" s="92"/>
      <c r="H24" s="124"/>
    </row>
    <row r="25" spans="1:8" ht="16.5" thickBot="1">
      <c r="A25" s="71" t="s">
        <v>21</v>
      </c>
      <c r="B25" s="81" t="s">
        <v>22</v>
      </c>
      <c r="C25" s="50" t="s">
        <v>35</v>
      </c>
      <c r="D25" s="90">
        <f>D27</f>
        <v>60</v>
      </c>
      <c r="E25" s="90">
        <f>E27</f>
        <v>60</v>
      </c>
      <c r="F25" s="84" t="e">
        <f>F27+#REF!+#REF!</f>
        <v>#REF!</v>
      </c>
      <c r="G25" s="90">
        <f>G27</f>
        <v>0</v>
      </c>
      <c r="H25" s="129"/>
    </row>
    <row r="26" spans="1:8" ht="15.75">
      <c r="A26" s="16" t="s">
        <v>72</v>
      </c>
      <c r="B26" s="75"/>
      <c r="C26" s="136"/>
      <c r="D26" s="91"/>
      <c r="E26" s="91"/>
      <c r="F26" s="119"/>
      <c r="G26" s="94"/>
      <c r="H26" s="127"/>
    </row>
    <row r="27" spans="1:8" ht="16.5" thickBot="1">
      <c r="A27" s="17" t="s">
        <v>6</v>
      </c>
      <c r="B27" s="76" t="s">
        <v>22</v>
      </c>
      <c r="C27" s="133" t="s">
        <v>23</v>
      </c>
      <c r="D27" s="92">
        <f>'Прилож №3'!G34</f>
        <v>60</v>
      </c>
      <c r="E27" s="92">
        <f>D27-G27</f>
        <v>60</v>
      </c>
      <c r="F27" s="120"/>
      <c r="G27" s="92"/>
      <c r="H27" s="124"/>
    </row>
    <row r="28" spans="1:8" ht="16.5" thickBot="1">
      <c r="A28" s="71" t="s">
        <v>2</v>
      </c>
      <c r="B28" s="81" t="s">
        <v>26</v>
      </c>
      <c r="C28" s="50" t="s">
        <v>35</v>
      </c>
      <c r="D28" s="90">
        <f>D29</f>
        <v>30</v>
      </c>
      <c r="E28" s="90">
        <f>E29</f>
        <v>30</v>
      </c>
      <c r="F28" s="90" t="e">
        <f>#REF!+#REF!+#REF!+F29</f>
        <v>#REF!</v>
      </c>
      <c r="G28" s="90">
        <f>G29</f>
        <v>0</v>
      </c>
      <c r="H28" s="90">
        <f>H29</f>
        <v>0</v>
      </c>
    </row>
    <row r="29" spans="1:8" ht="16.5" thickBot="1">
      <c r="A29" s="18" t="s">
        <v>110</v>
      </c>
      <c r="B29" s="83" t="s">
        <v>26</v>
      </c>
      <c r="C29" s="132" t="s">
        <v>111</v>
      </c>
      <c r="D29" s="94">
        <f>'Прилож №3'!G38</f>
        <v>30</v>
      </c>
      <c r="E29" s="94">
        <f>D29-G29</f>
        <v>30</v>
      </c>
      <c r="F29" s="119"/>
      <c r="G29" s="94"/>
      <c r="H29" s="127"/>
    </row>
    <row r="30" spans="1:8" ht="16.5" thickBot="1">
      <c r="A30" s="77" t="s">
        <v>73</v>
      </c>
      <c r="B30" s="78"/>
      <c r="C30" s="135"/>
      <c r="D30" s="90">
        <f>D14+D19+D22+D25+D28</f>
        <v>1320</v>
      </c>
      <c r="E30" s="90">
        <f>E14+E19+E22+E25+E28</f>
        <v>1320</v>
      </c>
      <c r="F30" s="90" t="e">
        <f>F14+F19+F22+F25+F28</f>
        <v>#REF!</v>
      </c>
      <c r="G30" s="90">
        <f>G14+G19+G22+G25+G28</f>
        <v>0</v>
      </c>
      <c r="H30" s="90">
        <f>H14+H19+H22+H25+H28</f>
        <v>0</v>
      </c>
    </row>
  </sheetData>
  <mergeCells count="2">
    <mergeCell ref="A7:H7"/>
    <mergeCell ref="A8:H8"/>
  </mergeCells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41" sqref="A1:H41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69921875" style="1" customWidth="1"/>
    <col min="4" max="4" width="8.5" style="1" customWidth="1"/>
    <col min="5" max="5" width="5.69921875" style="1" customWidth="1"/>
    <col min="6" max="6" width="0.1015625" style="1" hidden="1" customWidth="1"/>
    <col min="7" max="7" width="8" style="24" customWidth="1"/>
    <col min="8" max="8" width="8.8984375" style="0" customWidth="1"/>
  </cols>
  <sheetData>
    <row r="1" spans="4:7" ht="15.75">
      <c r="D1" s="208"/>
      <c r="E1" s="208" t="s">
        <v>117</v>
      </c>
      <c r="F1" s="208"/>
      <c r="G1" s="210"/>
    </row>
    <row r="2" spans="4:7" ht="15.75">
      <c r="D2" s="208" t="s">
        <v>120</v>
      </c>
      <c r="E2" s="208"/>
      <c r="F2" s="208"/>
      <c r="G2" s="210"/>
    </row>
    <row r="3" spans="4:7" ht="15.75">
      <c r="D3" s="208" t="s">
        <v>121</v>
      </c>
      <c r="E3" s="208"/>
      <c r="F3" s="208"/>
      <c r="G3" s="210"/>
    </row>
    <row r="4" spans="4:7" ht="15.75">
      <c r="D4" s="208"/>
      <c r="E4" s="208" t="s">
        <v>115</v>
      </c>
      <c r="F4" s="208"/>
      <c r="G4" s="210"/>
    </row>
    <row r="5" spans="4:7" ht="15.75">
      <c r="D5" s="208" t="s">
        <v>116</v>
      </c>
      <c r="E5" s="208"/>
      <c r="F5" s="208"/>
      <c r="G5" s="210"/>
    </row>
    <row r="6" ht="15.75">
      <c r="B6" s="3"/>
    </row>
    <row r="7" spans="1:8" ht="15.75">
      <c r="A7" s="213" t="s">
        <v>92</v>
      </c>
      <c r="B7" s="213"/>
      <c r="C7" s="213"/>
      <c r="D7" s="213"/>
      <c r="E7" s="213"/>
      <c r="F7" s="213"/>
      <c r="G7" s="213"/>
      <c r="H7" s="213"/>
    </row>
    <row r="8" spans="1:8" ht="34.5" customHeight="1" thickBot="1">
      <c r="A8" s="214" t="s">
        <v>93</v>
      </c>
      <c r="B8" s="214"/>
      <c r="C8" s="214"/>
      <c r="D8" s="214"/>
      <c r="E8" s="214"/>
      <c r="F8" s="214"/>
      <c r="G8" s="214"/>
      <c r="H8" s="214"/>
    </row>
    <row r="9" spans="1:8" ht="16.5" thickBot="1">
      <c r="A9" s="101" t="s">
        <v>0</v>
      </c>
      <c r="B9" s="78" t="s">
        <v>69</v>
      </c>
      <c r="C9" s="99" t="s">
        <v>8</v>
      </c>
      <c r="D9" s="14" t="s">
        <v>9</v>
      </c>
      <c r="E9" s="14" t="s">
        <v>10</v>
      </c>
      <c r="F9" s="113"/>
      <c r="G9" s="114" t="s">
        <v>45</v>
      </c>
      <c r="H9" s="150" t="s">
        <v>95</v>
      </c>
    </row>
    <row r="10" spans="1:8" ht="16.5" thickBot="1">
      <c r="A10" s="71" t="s">
        <v>11</v>
      </c>
      <c r="B10" s="81" t="s">
        <v>12</v>
      </c>
      <c r="C10" s="42" t="s">
        <v>35</v>
      </c>
      <c r="D10" s="41" t="s">
        <v>34</v>
      </c>
      <c r="E10" s="41" t="s">
        <v>36</v>
      </c>
      <c r="F10" s="25"/>
      <c r="G10" s="155">
        <f>G11+G17</f>
        <v>-100</v>
      </c>
      <c r="H10" s="159">
        <f>H17</f>
        <v>0</v>
      </c>
    </row>
    <row r="11" spans="1:8" ht="15.75">
      <c r="A11" s="102" t="s">
        <v>1</v>
      </c>
      <c r="B11" s="105" t="s">
        <v>12</v>
      </c>
      <c r="C11" s="12" t="s">
        <v>13</v>
      </c>
      <c r="D11" s="5" t="s">
        <v>34</v>
      </c>
      <c r="E11" s="5" t="s">
        <v>36</v>
      </c>
      <c r="F11" s="32"/>
      <c r="G11" s="152">
        <f>G12</f>
        <v>-100</v>
      </c>
      <c r="H11" s="37"/>
    </row>
    <row r="12" spans="1:8" ht="15.75">
      <c r="A12" s="102" t="s">
        <v>38</v>
      </c>
      <c r="B12" s="105" t="s">
        <v>12</v>
      </c>
      <c r="C12" s="12" t="s">
        <v>13</v>
      </c>
      <c r="D12" s="5" t="s">
        <v>74</v>
      </c>
      <c r="E12" s="5" t="s">
        <v>36</v>
      </c>
      <c r="F12" s="32"/>
      <c r="G12" s="152">
        <f>G15+G13</f>
        <v>-100</v>
      </c>
      <c r="H12" s="37"/>
    </row>
    <row r="13" spans="1:8" ht="15.75">
      <c r="A13" s="102" t="s">
        <v>84</v>
      </c>
      <c r="B13" s="105" t="s">
        <v>12</v>
      </c>
      <c r="C13" s="12" t="s">
        <v>13</v>
      </c>
      <c r="D13" s="5" t="s">
        <v>74</v>
      </c>
      <c r="E13" s="5" t="s">
        <v>37</v>
      </c>
      <c r="F13" s="32"/>
      <c r="G13" s="152">
        <f>'Прилож № 4'!H15</f>
        <v>0</v>
      </c>
      <c r="H13" s="37"/>
    </row>
    <row r="14" spans="1:8" ht="15.75">
      <c r="A14" s="102" t="s">
        <v>14</v>
      </c>
      <c r="B14" s="105"/>
      <c r="C14" s="12"/>
      <c r="D14" s="5"/>
      <c r="E14" s="5"/>
      <c r="F14" s="32"/>
      <c r="G14" s="152"/>
      <c r="H14" s="37"/>
    </row>
    <row r="15" spans="1:9" ht="15.75">
      <c r="A15" s="102" t="s">
        <v>39</v>
      </c>
      <c r="B15" s="105" t="s">
        <v>12</v>
      </c>
      <c r="C15" s="5" t="s">
        <v>13</v>
      </c>
      <c r="D15" s="5" t="s">
        <v>74</v>
      </c>
      <c r="E15" s="5" t="s">
        <v>5</v>
      </c>
      <c r="F15" s="5"/>
      <c r="G15" s="152">
        <f>'Прилож № 4'!H17+'Прилож № 4'!H43</f>
        <v>-100</v>
      </c>
      <c r="H15" s="157"/>
      <c r="I15" s="96"/>
    </row>
    <row r="16" spans="1:8" ht="15.75">
      <c r="A16" s="102" t="s">
        <v>75</v>
      </c>
      <c r="B16" s="105"/>
      <c r="C16" s="5"/>
      <c r="D16" s="5"/>
      <c r="E16" s="5"/>
      <c r="F16" s="5"/>
      <c r="G16" s="17"/>
      <c r="H16" s="37"/>
    </row>
    <row r="17" spans="1:8" ht="15.75">
      <c r="A17" s="102" t="s">
        <v>76</v>
      </c>
      <c r="B17" s="105" t="s">
        <v>12</v>
      </c>
      <c r="C17" s="5" t="s">
        <v>77</v>
      </c>
      <c r="D17" s="5" t="s">
        <v>34</v>
      </c>
      <c r="E17" s="5" t="s">
        <v>36</v>
      </c>
      <c r="F17" s="5"/>
      <c r="G17" s="139">
        <f>G18+G21+G22</f>
        <v>0</v>
      </c>
      <c r="H17" s="85">
        <f>H18+H21+H22</f>
        <v>0</v>
      </c>
    </row>
    <row r="18" spans="1:8" ht="15.75">
      <c r="A18" s="102" t="s">
        <v>56</v>
      </c>
      <c r="B18" s="105" t="s">
        <v>12</v>
      </c>
      <c r="C18" s="5" t="s">
        <v>77</v>
      </c>
      <c r="D18" s="5" t="s">
        <v>57</v>
      </c>
      <c r="E18" s="5" t="s">
        <v>36</v>
      </c>
      <c r="F18" s="5"/>
      <c r="G18" s="139">
        <f>G19</f>
        <v>0</v>
      </c>
      <c r="H18" s="37"/>
    </row>
    <row r="19" spans="1:8" ht="15.75">
      <c r="A19" s="103" t="s">
        <v>94</v>
      </c>
      <c r="B19" s="107" t="s">
        <v>12</v>
      </c>
      <c r="C19" s="9" t="s">
        <v>77</v>
      </c>
      <c r="D19" s="9" t="s">
        <v>57</v>
      </c>
      <c r="E19" s="9" t="s">
        <v>58</v>
      </c>
      <c r="F19" s="9"/>
      <c r="G19" s="143"/>
      <c r="H19" s="110"/>
    </row>
    <row r="20" spans="1:8" ht="15.75">
      <c r="A20" s="102" t="s">
        <v>97</v>
      </c>
      <c r="B20" s="105" t="s">
        <v>12</v>
      </c>
      <c r="C20" s="12" t="s">
        <v>77</v>
      </c>
      <c r="D20" s="5" t="s">
        <v>98</v>
      </c>
      <c r="E20" s="5" t="s">
        <v>36</v>
      </c>
      <c r="F20" s="32"/>
      <c r="G20" s="4"/>
      <c r="H20" s="85">
        <f>H21</f>
        <v>0</v>
      </c>
    </row>
    <row r="21" spans="1:8" ht="15.75">
      <c r="A21" s="17" t="s">
        <v>84</v>
      </c>
      <c r="B21" s="105" t="s">
        <v>12</v>
      </c>
      <c r="C21" s="5" t="s">
        <v>77</v>
      </c>
      <c r="D21" s="5" t="s">
        <v>98</v>
      </c>
      <c r="E21" s="5" t="s">
        <v>37</v>
      </c>
      <c r="F21" s="5" t="s">
        <v>37</v>
      </c>
      <c r="G21" s="164"/>
      <c r="H21" s="85"/>
    </row>
    <row r="22" spans="1:8" ht="15.75">
      <c r="A22" s="102" t="s">
        <v>106</v>
      </c>
      <c r="B22" s="105" t="s">
        <v>12</v>
      </c>
      <c r="C22" s="5" t="s">
        <v>77</v>
      </c>
      <c r="D22" s="5" t="s">
        <v>107</v>
      </c>
      <c r="E22" s="5"/>
      <c r="F22" s="5"/>
      <c r="G22" s="164">
        <f>G23</f>
        <v>0</v>
      </c>
      <c r="H22" s="85">
        <f>H23</f>
        <v>0</v>
      </c>
    </row>
    <row r="23" spans="1:8" ht="27" thickBot="1">
      <c r="A23" s="184" t="s">
        <v>108</v>
      </c>
      <c r="B23" s="107" t="s">
        <v>12</v>
      </c>
      <c r="C23" s="9" t="s">
        <v>77</v>
      </c>
      <c r="D23" s="9" t="s">
        <v>107</v>
      </c>
      <c r="E23" s="9" t="s">
        <v>109</v>
      </c>
      <c r="F23" s="9"/>
      <c r="G23" s="203"/>
      <c r="H23" s="175"/>
    </row>
    <row r="24" spans="1:8" ht="16.5" thickBot="1">
      <c r="A24" s="77" t="s">
        <v>27</v>
      </c>
      <c r="B24" s="111" t="s">
        <v>28</v>
      </c>
      <c r="C24" s="42" t="s">
        <v>35</v>
      </c>
      <c r="D24" s="41" t="s">
        <v>34</v>
      </c>
      <c r="E24" s="41" t="s">
        <v>36</v>
      </c>
      <c r="F24" s="25"/>
      <c r="G24" s="155">
        <f>G25</f>
        <v>1320</v>
      </c>
      <c r="H24" s="161"/>
    </row>
    <row r="25" spans="1:8" ht="15.75">
      <c r="A25" s="104" t="s">
        <v>29</v>
      </c>
      <c r="B25" s="109" t="s">
        <v>28</v>
      </c>
      <c r="C25" s="10" t="s">
        <v>30</v>
      </c>
      <c r="D25" s="11" t="s">
        <v>34</v>
      </c>
      <c r="E25" s="11" t="s">
        <v>36</v>
      </c>
      <c r="F25" s="34"/>
      <c r="G25" s="151">
        <f>G27</f>
        <v>1320</v>
      </c>
      <c r="H25" s="160"/>
    </row>
    <row r="26" spans="1:8" ht="15.75">
      <c r="A26" s="102" t="s">
        <v>56</v>
      </c>
      <c r="B26" s="105" t="s">
        <v>28</v>
      </c>
      <c r="C26" s="5" t="s">
        <v>30</v>
      </c>
      <c r="D26" s="5" t="s">
        <v>57</v>
      </c>
      <c r="E26" s="5" t="s">
        <v>36</v>
      </c>
      <c r="F26" s="34"/>
      <c r="G26" s="151"/>
      <c r="H26" s="160"/>
    </row>
    <row r="27" spans="1:8" ht="16.5" thickBot="1">
      <c r="A27" s="103" t="s">
        <v>94</v>
      </c>
      <c r="B27" s="107" t="s">
        <v>28</v>
      </c>
      <c r="C27" s="9" t="s">
        <v>30</v>
      </c>
      <c r="D27" s="9" t="s">
        <v>57</v>
      </c>
      <c r="E27" s="9" t="s">
        <v>58</v>
      </c>
      <c r="F27" s="34"/>
      <c r="G27" s="151">
        <f>'Прилож № 4'!H52</f>
        <v>1320</v>
      </c>
      <c r="H27" s="160"/>
    </row>
    <row r="28" spans="1:8" ht="16.5" thickBot="1">
      <c r="A28" s="71" t="s">
        <v>3</v>
      </c>
      <c r="B28" s="111" t="s">
        <v>15</v>
      </c>
      <c r="C28" s="42" t="s">
        <v>35</v>
      </c>
      <c r="D28" s="41" t="s">
        <v>34</v>
      </c>
      <c r="E28" s="41" t="s">
        <v>36</v>
      </c>
      <c r="F28" s="25"/>
      <c r="G28" s="155">
        <f>G29</f>
        <v>10</v>
      </c>
      <c r="H28" s="182">
        <f>H29</f>
        <v>0</v>
      </c>
    </row>
    <row r="29" spans="1:8" ht="15.75">
      <c r="A29" s="103" t="s">
        <v>4</v>
      </c>
      <c r="B29" s="107" t="s">
        <v>15</v>
      </c>
      <c r="C29" s="8" t="s">
        <v>17</v>
      </c>
      <c r="D29" s="5" t="s">
        <v>34</v>
      </c>
      <c r="E29" s="5" t="s">
        <v>36</v>
      </c>
      <c r="F29" s="33"/>
      <c r="G29" s="152">
        <f>G31</f>
        <v>10</v>
      </c>
      <c r="H29" s="106">
        <f>H31</f>
        <v>0</v>
      </c>
    </row>
    <row r="30" spans="1:8" ht="15.75">
      <c r="A30" s="103" t="s">
        <v>18</v>
      </c>
      <c r="B30" s="107"/>
      <c r="C30" s="8"/>
      <c r="D30" s="9"/>
      <c r="E30" s="9"/>
      <c r="F30" s="33"/>
      <c r="G30" s="152"/>
      <c r="H30" s="85"/>
    </row>
    <row r="31" spans="1:8" ht="15.75">
      <c r="A31" s="103" t="s">
        <v>19</v>
      </c>
      <c r="B31" s="105" t="s">
        <v>15</v>
      </c>
      <c r="C31" s="8" t="s">
        <v>17</v>
      </c>
      <c r="D31" s="9" t="s">
        <v>20</v>
      </c>
      <c r="E31" s="5" t="s">
        <v>36</v>
      </c>
      <c r="F31" s="33"/>
      <c r="G31" s="153">
        <f>G32</f>
        <v>10</v>
      </c>
      <c r="H31" s="185">
        <f>H32</f>
        <v>0</v>
      </c>
    </row>
    <row r="32" spans="1:9" ht="16.5" thickBot="1">
      <c r="A32" s="102" t="s">
        <v>16</v>
      </c>
      <c r="B32" s="105" t="s">
        <v>15</v>
      </c>
      <c r="C32" s="5" t="s">
        <v>17</v>
      </c>
      <c r="D32" s="5" t="s">
        <v>20</v>
      </c>
      <c r="E32" s="5" t="s">
        <v>7</v>
      </c>
      <c r="F32" s="5"/>
      <c r="G32" s="152">
        <f>'Прилож № 4'!H32</f>
        <v>10</v>
      </c>
      <c r="H32" s="163">
        <f>'Прилож № 4'!I32</f>
        <v>0</v>
      </c>
      <c r="I32" s="96"/>
    </row>
    <row r="33" spans="1:8" ht="16.5" thickBot="1">
      <c r="A33" s="71" t="s">
        <v>21</v>
      </c>
      <c r="B33" s="51" t="s">
        <v>22</v>
      </c>
      <c r="C33" s="42" t="s">
        <v>35</v>
      </c>
      <c r="D33" s="41" t="s">
        <v>34</v>
      </c>
      <c r="E33" s="41" t="s">
        <v>36</v>
      </c>
      <c r="F33" s="57"/>
      <c r="G33" s="155">
        <f aca="true" t="shared" si="0" ref="G33:H35">G34</f>
        <v>60</v>
      </c>
      <c r="H33" s="182">
        <f t="shared" si="0"/>
        <v>0</v>
      </c>
    </row>
    <row r="34" spans="1:8" ht="15.75">
      <c r="A34" s="104" t="s">
        <v>6</v>
      </c>
      <c r="B34" s="109" t="s">
        <v>22</v>
      </c>
      <c r="C34" s="11" t="s">
        <v>23</v>
      </c>
      <c r="D34" s="20" t="s">
        <v>34</v>
      </c>
      <c r="E34" s="20" t="s">
        <v>36</v>
      </c>
      <c r="F34" s="34"/>
      <c r="G34" s="151">
        <f t="shared" si="0"/>
        <v>60</v>
      </c>
      <c r="H34" s="183">
        <f t="shared" si="0"/>
        <v>0</v>
      </c>
    </row>
    <row r="35" spans="1:8" ht="15.75">
      <c r="A35" s="102" t="s">
        <v>24</v>
      </c>
      <c r="B35" s="105" t="s">
        <v>22</v>
      </c>
      <c r="C35" s="5" t="s">
        <v>23</v>
      </c>
      <c r="D35" s="5" t="s">
        <v>25</v>
      </c>
      <c r="E35" s="5" t="s">
        <v>36</v>
      </c>
      <c r="F35" s="32"/>
      <c r="G35" s="152">
        <f t="shared" si="0"/>
        <v>60</v>
      </c>
      <c r="H35" s="106">
        <f t="shared" si="0"/>
        <v>0</v>
      </c>
    </row>
    <row r="36" spans="1:8" ht="16.5" thickBot="1">
      <c r="A36" s="103" t="s">
        <v>16</v>
      </c>
      <c r="B36" s="105" t="s">
        <v>22</v>
      </c>
      <c r="C36" s="5" t="s">
        <v>23</v>
      </c>
      <c r="D36" s="5" t="s">
        <v>25</v>
      </c>
      <c r="E36" s="5" t="s">
        <v>7</v>
      </c>
      <c r="F36" s="32"/>
      <c r="G36" s="152">
        <f>'Прилож № 4'!H38</f>
        <v>60</v>
      </c>
      <c r="H36" s="162">
        <f>'Прилож № 4'!I38</f>
        <v>0</v>
      </c>
    </row>
    <row r="37" spans="1:8" ht="16.5" thickBot="1">
      <c r="A37" s="77" t="s">
        <v>2</v>
      </c>
      <c r="B37" s="81" t="s">
        <v>26</v>
      </c>
      <c r="C37" s="42" t="s">
        <v>35</v>
      </c>
      <c r="D37" s="41" t="s">
        <v>34</v>
      </c>
      <c r="E37" s="41" t="s">
        <v>36</v>
      </c>
      <c r="F37" s="57"/>
      <c r="G37" s="155">
        <f aca="true" t="shared" si="1" ref="G37:H39">G38</f>
        <v>30</v>
      </c>
      <c r="H37" s="182">
        <f t="shared" si="1"/>
        <v>0</v>
      </c>
    </row>
    <row r="38" spans="1:8" ht="15.75">
      <c r="A38" s="29" t="s">
        <v>110</v>
      </c>
      <c r="B38" s="177" t="s">
        <v>26</v>
      </c>
      <c r="C38" s="19" t="s">
        <v>111</v>
      </c>
      <c r="D38" s="19"/>
      <c r="E38" s="156"/>
      <c r="F38" s="55"/>
      <c r="G38" s="154">
        <f t="shared" si="1"/>
        <v>30</v>
      </c>
      <c r="H38" s="204">
        <f t="shared" si="1"/>
        <v>0</v>
      </c>
    </row>
    <row r="39" spans="1:8" ht="15.75">
      <c r="A39" s="102" t="s">
        <v>99</v>
      </c>
      <c r="B39" s="105" t="s">
        <v>26</v>
      </c>
      <c r="C39" s="11" t="s">
        <v>111</v>
      </c>
      <c r="D39" s="5" t="s">
        <v>100</v>
      </c>
      <c r="E39" s="9"/>
      <c r="F39" s="34"/>
      <c r="G39" s="151">
        <f t="shared" si="1"/>
        <v>30</v>
      </c>
      <c r="H39" s="183">
        <f t="shared" si="1"/>
        <v>0</v>
      </c>
    </row>
    <row r="40" spans="1:8" ht="16.5" thickBot="1">
      <c r="A40" s="193" t="s">
        <v>101</v>
      </c>
      <c r="B40" s="178" t="s">
        <v>26</v>
      </c>
      <c r="C40" s="205" t="s">
        <v>111</v>
      </c>
      <c r="D40" s="179" t="s">
        <v>100</v>
      </c>
      <c r="E40" s="179" t="s">
        <v>102</v>
      </c>
      <c r="F40" s="100"/>
      <c r="G40" s="206">
        <f>'Прилож № 4'!H25</f>
        <v>30</v>
      </c>
      <c r="H40" s="207"/>
    </row>
    <row r="41" spans="1:8" ht="16.5" thickBot="1">
      <c r="A41" s="77" t="s">
        <v>64</v>
      </c>
      <c r="B41" s="108"/>
      <c r="C41" s="14"/>
      <c r="D41" s="14"/>
      <c r="E41" s="14"/>
      <c r="F41" s="113"/>
      <c r="G41" s="155">
        <f>G10+G24+G28+G33+G37</f>
        <v>1320</v>
      </c>
      <c r="H41" s="155">
        <f>H10+H24+H28+H33+H37</f>
        <v>0</v>
      </c>
    </row>
  </sheetData>
  <mergeCells count="2">
    <mergeCell ref="A7:H7"/>
    <mergeCell ref="A8:H8"/>
  </mergeCells>
  <printOptions horizontalCentered="1"/>
  <pageMargins left="0.4330708661417323" right="0.11811023622047245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I56" sqref="A1:I56"/>
    </sheetView>
  </sheetViews>
  <sheetFormatPr defaultColWidth="8.796875" defaultRowHeight="15"/>
  <cols>
    <col min="1" max="1" width="48.09765625" style="0" customWidth="1"/>
    <col min="2" max="2" width="5.19921875" style="1" customWidth="1"/>
    <col min="3" max="3" width="5.59765625" style="1" customWidth="1"/>
    <col min="4" max="4" width="5" style="1" customWidth="1"/>
    <col min="5" max="5" width="8.09765625" style="1" customWidth="1"/>
    <col min="6" max="6" width="0.1015625" style="1" hidden="1" customWidth="1"/>
    <col min="7" max="7" width="5.59765625" style="0" customWidth="1"/>
    <col min="8" max="8" width="8.69921875" style="0" customWidth="1"/>
    <col min="9" max="9" width="8.8984375" style="0" customWidth="1"/>
  </cols>
  <sheetData>
    <row r="1" ht="15.75">
      <c r="G1" s="1" t="s">
        <v>118</v>
      </c>
    </row>
    <row r="2" ht="15.75">
      <c r="E2" s="1" t="s">
        <v>120</v>
      </c>
    </row>
    <row r="3" ht="15.75">
      <c r="E3" s="1" t="s">
        <v>121</v>
      </c>
    </row>
    <row r="4" ht="15.75">
      <c r="G4" s="1" t="s">
        <v>118</v>
      </c>
    </row>
    <row r="5" ht="15.75">
      <c r="E5" s="1" t="s">
        <v>112</v>
      </c>
    </row>
    <row r="7" spans="1:9" ht="15.75">
      <c r="A7" s="215" t="s">
        <v>119</v>
      </c>
      <c r="B7" s="215"/>
      <c r="C7" s="215"/>
      <c r="D7" s="215"/>
      <c r="E7" s="215"/>
      <c r="F7" s="215"/>
      <c r="G7" s="215"/>
      <c r="H7" s="215"/>
      <c r="I7" s="215"/>
    </row>
    <row r="8" spans="1:6" ht="16.5" thickBot="1">
      <c r="A8" s="2"/>
      <c r="B8" s="3"/>
      <c r="C8" s="3"/>
      <c r="D8" s="3"/>
      <c r="E8" s="3"/>
      <c r="F8" s="3"/>
    </row>
    <row r="9" spans="1:9" ht="15.75">
      <c r="A9" s="29" t="s">
        <v>0</v>
      </c>
      <c r="B9" s="30" t="s">
        <v>41</v>
      </c>
      <c r="C9" s="27" t="s">
        <v>42</v>
      </c>
      <c r="D9" s="27" t="s">
        <v>48</v>
      </c>
      <c r="E9" s="27" t="s">
        <v>46</v>
      </c>
      <c r="F9" s="36"/>
      <c r="G9" s="31" t="s">
        <v>44</v>
      </c>
      <c r="H9" s="31" t="s">
        <v>45</v>
      </c>
      <c r="I9" s="137" t="s">
        <v>95</v>
      </c>
    </row>
    <row r="10" spans="1:9" ht="24" thickBot="1">
      <c r="A10" s="148"/>
      <c r="B10" s="149"/>
      <c r="C10" s="63"/>
      <c r="D10" s="63" t="s">
        <v>49</v>
      </c>
      <c r="E10" s="63" t="s">
        <v>43</v>
      </c>
      <c r="F10" s="26"/>
      <c r="G10" s="35"/>
      <c r="H10" s="35"/>
      <c r="I10" s="147" t="s">
        <v>96</v>
      </c>
    </row>
    <row r="11" spans="1:9" ht="16.5" thickBot="1">
      <c r="A11" s="71" t="s">
        <v>40</v>
      </c>
      <c r="B11" s="51" t="s">
        <v>88</v>
      </c>
      <c r="C11" s="53"/>
      <c r="D11" s="53"/>
      <c r="E11" s="53"/>
      <c r="F11" s="57"/>
      <c r="G11" s="39"/>
      <c r="H11" s="117">
        <f>H18+H12</f>
        <v>-270</v>
      </c>
      <c r="I11" s="98">
        <f>I18+I12</f>
        <v>0</v>
      </c>
    </row>
    <row r="12" spans="1:9" s="95" customFormat="1" ht="15.75">
      <c r="A12" s="186" t="s">
        <v>11</v>
      </c>
      <c r="B12" s="112" t="s">
        <v>88</v>
      </c>
      <c r="C12" s="187" t="s">
        <v>12</v>
      </c>
      <c r="D12" s="188"/>
      <c r="E12" s="188"/>
      <c r="F12" s="189"/>
      <c r="G12" s="47"/>
      <c r="H12" s="138">
        <f>H13</f>
        <v>-300</v>
      </c>
      <c r="I12" s="173">
        <f>I13</f>
        <v>0</v>
      </c>
    </row>
    <row r="13" spans="1:9" ht="15.75">
      <c r="A13" s="102" t="s">
        <v>1</v>
      </c>
      <c r="B13" s="105" t="s">
        <v>88</v>
      </c>
      <c r="C13" s="12" t="s">
        <v>12</v>
      </c>
      <c r="D13" s="5" t="s">
        <v>13</v>
      </c>
      <c r="E13" s="5"/>
      <c r="F13" s="32"/>
      <c r="G13" s="4"/>
      <c r="H13" s="139">
        <f>H14</f>
        <v>-300</v>
      </c>
      <c r="I13" s="37"/>
    </row>
    <row r="14" spans="1:9" ht="15.75">
      <c r="A14" s="102" t="s">
        <v>89</v>
      </c>
      <c r="B14" s="105" t="s">
        <v>88</v>
      </c>
      <c r="C14" s="12" t="s">
        <v>12</v>
      </c>
      <c r="D14" s="5" t="s">
        <v>13</v>
      </c>
      <c r="E14" s="5" t="s">
        <v>74</v>
      </c>
      <c r="F14" s="32"/>
      <c r="G14" s="4"/>
      <c r="H14" s="139">
        <f>H17+H15</f>
        <v>-300</v>
      </c>
      <c r="I14" s="37"/>
    </row>
    <row r="15" spans="1:9" ht="15.75">
      <c r="A15" s="102" t="s">
        <v>84</v>
      </c>
      <c r="B15" s="105" t="s">
        <v>88</v>
      </c>
      <c r="C15" s="12" t="s">
        <v>12</v>
      </c>
      <c r="D15" s="5" t="s">
        <v>13</v>
      </c>
      <c r="E15" s="5" t="s">
        <v>74</v>
      </c>
      <c r="F15" s="32"/>
      <c r="G15" s="4">
        <v>197</v>
      </c>
      <c r="H15" s="139"/>
      <c r="I15" s="37"/>
    </row>
    <row r="16" spans="1:9" ht="15.75">
      <c r="A16" s="102" t="s">
        <v>50</v>
      </c>
      <c r="B16" s="105"/>
      <c r="C16" s="12"/>
      <c r="D16" s="5"/>
      <c r="E16" s="5"/>
      <c r="F16" s="32"/>
      <c r="G16" s="4"/>
      <c r="H16" s="139"/>
      <c r="I16" s="37"/>
    </row>
    <row r="17" spans="1:9" ht="15.75">
      <c r="A17" s="102" t="s">
        <v>51</v>
      </c>
      <c r="B17" s="105" t="s">
        <v>88</v>
      </c>
      <c r="C17" s="12" t="s">
        <v>12</v>
      </c>
      <c r="D17" s="5" t="s">
        <v>13</v>
      </c>
      <c r="E17" s="5" t="s">
        <v>74</v>
      </c>
      <c r="F17" s="32"/>
      <c r="G17" s="4">
        <v>412</v>
      </c>
      <c r="H17" s="139">
        <v>-300</v>
      </c>
      <c r="I17" s="37"/>
    </row>
    <row r="18" spans="1:9" ht="15.75">
      <c r="A18" s="171" t="s">
        <v>2</v>
      </c>
      <c r="B18" s="174" t="s">
        <v>88</v>
      </c>
      <c r="C18" s="22" t="s">
        <v>26</v>
      </c>
      <c r="D18" s="21"/>
      <c r="E18" s="21"/>
      <c r="F18" s="40"/>
      <c r="G18" s="23"/>
      <c r="H18" s="140">
        <f>H19+H23</f>
        <v>30</v>
      </c>
      <c r="I18" s="165">
        <f>I19+I23</f>
        <v>0</v>
      </c>
    </row>
    <row r="19" spans="1:9" ht="15.75">
      <c r="A19" s="102" t="s">
        <v>32</v>
      </c>
      <c r="B19" s="105" t="s">
        <v>88</v>
      </c>
      <c r="C19" s="12" t="s">
        <v>26</v>
      </c>
      <c r="D19" s="5" t="s">
        <v>33</v>
      </c>
      <c r="E19" s="5"/>
      <c r="F19" s="32"/>
      <c r="G19" s="4"/>
      <c r="H19" s="139">
        <f>H20</f>
        <v>0</v>
      </c>
      <c r="I19" s="37"/>
    </row>
    <row r="20" spans="1:9" ht="15.75">
      <c r="A20" s="102" t="s">
        <v>80</v>
      </c>
      <c r="B20" s="105" t="s">
        <v>88</v>
      </c>
      <c r="C20" s="12" t="s">
        <v>26</v>
      </c>
      <c r="D20" s="5" t="s">
        <v>33</v>
      </c>
      <c r="E20" s="5" t="s">
        <v>81</v>
      </c>
      <c r="F20" s="32"/>
      <c r="G20" s="4"/>
      <c r="H20" s="139">
        <f>H22</f>
        <v>0</v>
      </c>
      <c r="I20" s="37"/>
    </row>
    <row r="21" spans="1:9" ht="15.75">
      <c r="A21" s="102" t="s">
        <v>82</v>
      </c>
      <c r="B21" s="105"/>
      <c r="C21" s="12"/>
      <c r="D21" s="5"/>
      <c r="E21" s="5"/>
      <c r="F21" s="32"/>
      <c r="G21" s="4"/>
      <c r="H21" s="139"/>
      <c r="I21" s="37"/>
    </row>
    <row r="22" spans="1:9" ht="15.75">
      <c r="A22" s="103" t="s">
        <v>83</v>
      </c>
      <c r="B22" s="107" t="s">
        <v>88</v>
      </c>
      <c r="C22" s="8" t="s">
        <v>26</v>
      </c>
      <c r="D22" s="9" t="s">
        <v>33</v>
      </c>
      <c r="E22" s="9" t="s">
        <v>81</v>
      </c>
      <c r="F22" s="33"/>
      <c r="G22" s="6">
        <v>714</v>
      </c>
      <c r="H22" s="143"/>
      <c r="I22" s="110"/>
    </row>
    <row r="23" spans="1:9" ht="15.75">
      <c r="A23" s="103" t="s">
        <v>110</v>
      </c>
      <c r="B23" s="107" t="s">
        <v>88</v>
      </c>
      <c r="C23" s="8" t="s">
        <v>26</v>
      </c>
      <c r="D23" s="9" t="s">
        <v>111</v>
      </c>
      <c r="E23" s="9"/>
      <c r="F23" s="33"/>
      <c r="G23" s="6"/>
      <c r="H23" s="143">
        <f>H24</f>
        <v>30</v>
      </c>
      <c r="I23" s="175">
        <f>I24</f>
        <v>0</v>
      </c>
    </row>
    <row r="24" spans="1:9" ht="15.75">
      <c r="A24" s="102" t="s">
        <v>99</v>
      </c>
      <c r="B24" s="107" t="s">
        <v>88</v>
      </c>
      <c r="C24" s="8" t="s">
        <v>26</v>
      </c>
      <c r="D24" s="9" t="s">
        <v>111</v>
      </c>
      <c r="E24" s="9" t="s">
        <v>100</v>
      </c>
      <c r="F24" s="33"/>
      <c r="G24" s="6"/>
      <c r="H24" s="143">
        <f>H26+H25</f>
        <v>30</v>
      </c>
      <c r="I24" s="175">
        <f>I26+I25</f>
        <v>0</v>
      </c>
    </row>
    <row r="25" spans="1:9" ht="15.75">
      <c r="A25" s="102" t="s">
        <v>101</v>
      </c>
      <c r="B25" s="107" t="s">
        <v>88</v>
      </c>
      <c r="C25" s="8" t="s">
        <v>26</v>
      </c>
      <c r="D25" s="9" t="s">
        <v>111</v>
      </c>
      <c r="E25" s="9" t="s">
        <v>100</v>
      </c>
      <c r="F25" s="33"/>
      <c r="G25" s="6">
        <v>483</v>
      </c>
      <c r="H25" s="143">
        <v>30</v>
      </c>
      <c r="I25" s="175"/>
    </row>
    <row r="26" spans="1:9" ht="27" thickBot="1">
      <c r="A26" s="190" t="s">
        <v>108</v>
      </c>
      <c r="B26" s="178" t="s">
        <v>88</v>
      </c>
      <c r="C26" s="191" t="s">
        <v>26</v>
      </c>
      <c r="D26" s="179" t="s">
        <v>111</v>
      </c>
      <c r="E26" s="179" t="s">
        <v>100</v>
      </c>
      <c r="F26" s="180"/>
      <c r="G26" s="192">
        <v>572</v>
      </c>
      <c r="H26" s="181"/>
      <c r="I26" s="158"/>
    </row>
    <row r="27" spans="1:9" ht="16.5" thickBot="1">
      <c r="A27" s="71" t="s">
        <v>52</v>
      </c>
      <c r="B27" s="51" t="s">
        <v>47</v>
      </c>
      <c r="C27" s="50"/>
      <c r="D27" s="51"/>
      <c r="E27" s="41"/>
      <c r="F27" s="43"/>
      <c r="G27" s="13"/>
      <c r="H27" s="144">
        <f>H28</f>
        <v>10</v>
      </c>
      <c r="I27" s="159">
        <f>I28</f>
        <v>0</v>
      </c>
    </row>
    <row r="28" spans="1:9" ht="15.75">
      <c r="A28" s="186" t="s">
        <v>3</v>
      </c>
      <c r="B28" s="112" t="s">
        <v>47</v>
      </c>
      <c r="C28" s="187" t="s">
        <v>15</v>
      </c>
      <c r="D28" s="188"/>
      <c r="E28" s="188"/>
      <c r="F28" s="189"/>
      <c r="G28" s="47"/>
      <c r="H28" s="138">
        <f>H29</f>
        <v>10</v>
      </c>
      <c r="I28" s="173">
        <f>I29</f>
        <v>0</v>
      </c>
    </row>
    <row r="29" spans="1:9" ht="15.75">
      <c r="A29" s="103" t="s">
        <v>4</v>
      </c>
      <c r="B29" s="107" t="s">
        <v>47</v>
      </c>
      <c r="C29" s="8" t="s">
        <v>15</v>
      </c>
      <c r="D29" s="9" t="s">
        <v>17</v>
      </c>
      <c r="E29" s="9"/>
      <c r="F29" s="33"/>
      <c r="G29" s="4"/>
      <c r="H29" s="17">
        <f>H31</f>
        <v>10</v>
      </c>
      <c r="I29" s="37">
        <f>I31</f>
        <v>0</v>
      </c>
    </row>
    <row r="30" spans="1:9" ht="15.75">
      <c r="A30" s="103" t="s">
        <v>18</v>
      </c>
      <c r="B30" s="107"/>
      <c r="C30" s="8"/>
      <c r="D30" s="9"/>
      <c r="E30" s="9"/>
      <c r="F30" s="33"/>
      <c r="G30" s="4"/>
      <c r="H30" s="17"/>
      <c r="I30" s="37"/>
    </row>
    <row r="31" spans="1:9" ht="15.75">
      <c r="A31" s="103" t="s">
        <v>19</v>
      </c>
      <c r="B31" s="107" t="s">
        <v>47</v>
      </c>
      <c r="C31" s="8" t="s">
        <v>15</v>
      </c>
      <c r="D31" s="9" t="s">
        <v>17</v>
      </c>
      <c r="E31" s="9" t="s">
        <v>20</v>
      </c>
      <c r="F31" s="33"/>
      <c r="G31" s="6"/>
      <c r="H31" s="17">
        <f>H32</f>
        <v>10</v>
      </c>
      <c r="I31" s="85">
        <f>I32</f>
        <v>0</v>
      </c>
    </row>
    <row r="32" spans="1:9" ht="16.5" thickBot="1">
      <c r="A32" s="193" t="s">
        <v>16</v>
      </c>
      <c r="B32" s="178" t="s">
        <v>47</v>
      </c>
      <c r="C32" s="179" t="s">
        <v>15</v>
      </c>
      <c r="D32" s="179" t="s">
        <v>17</v>
      </c>
      <c r="E32" s="179" t="s">
        <v>20</v>
      </c>
      <c r="F32" s="179"/>
      <c r="G32" s="192">
        <v>327</v>
      </c>
      <c r="H32" s="194">
        <f>-50+60</f>
        <v>10</v>
      </c>
      <c r="I32" s="195"/>
    </row>
    <row r="33" spans="1:9" ht="15.75">
      <c r="A33" s="82" t="s">
        <v>54</v>
      </c>
      <c r="B33" s="176" t="s">
        <v>53</v>
      </c>
      <c r="C33" s="45"/>
      <c r="D33" s="44"/>
      <c r="E33" s="44"/>
      <c r="F33" s="46"/>
      <c r="G33" s="47"/>
      <c r="H33" s="138">
        <f>H35</f>
        <v>60</v>
      </c>
      <c r="I33" s="173">
        <f>I35</f>
        <v>0</v>
      </c>
    </row>
    <row r="34" spans="1:9" ht="16.5" thickBot="1">
      <c r="A34" s="196" t="s">
        <v>55</v>
      </c>
      <c r="B34" s="197"/>
      <c r="C34" s="198"/>
      <c r="D34" s="199"/>
      <c r="E34" s="199"/>
      <c r="F34" s="200"/>
      <c r="G34" s="201"/>
      <c r="H34" s="202"/>
      <c r="I34" s="110"/>
    </row>
    <row r="35" spans="1:9" ht="15.75">
      <c r="A35" s="186" t="s">
        <v>21</v>
      </c>
      <c r="B35" s="112" t="s">
        <v>53</v>
      </c>
      <c r="C35" s="187" t="s">
        <v>22</v>
      </c>
      <c r="D35" s="188"/>
      <c r="E35" s="188"/>
      <c r="F35" s="189"/>
      <c r="G35" s="47"/>
      <c r="H35" s="138">
        <f aca="true" t="shared" si="0" ref="H35:I37">H36</f>
        <v>60</v>
      </c>
      <c r="I35" s="173">
        <f t="shared" si="0"/>
        <v>0</v>
      </c>
    </row>
    <row r="36" spans="1:9" ht="15.75">
      <c r="A36" s="102" t="s">
        <v>6</v>
      </c>
      <c r="B36" s="105" t="s">
        <v>53</v>
      </c>
      <c r="C36" s="12" t="s">
        <v>22</v>
      </c>
      <c r="D36" s="5" t="s">
        <v>23</v>
      </c>
      <c r="E36" s="5"/>
      <c r="F36" s="32"/>
      <c r="G36" s="4"/>
      <c r="H36" s="139">
        <f t="shared" si="0"/>
        <v>60</v>
      </c>
      <c r="I36" s="85">
        <f t="shared" si="0"/>
        <v>0</v>
      </c>
    </row>
    <row r="37" spans="1:9" ht="15.75">
      <c r="A37" s="102" t="s">
        <v>24</v>
      </c>
      <c r="B37" s="105" t="s">
        <v>53</v>
      </c>
      <c r="C37" s="12" t="s">
        <v>22</v>
      </c>
      <c r="D37" s="5" t="s">
        <v>23</v>
      </c>
      <c r="E37" s="5" t="s">
        <v>25</v>
      </c>
      <c r="F37" s="32"/>
      <c r="G37" s="4"/>
      <c r="H37" s="139">
        <f t="shared" si="0"/>
        <v>60</v>
      </c>
      <c r="I37" s="85">
        <f t="shared" si="0"/>
        <v>0</v>
      </c>
    </row>
    <row r="38" spans="1:9" ht="16.5" thickBot="1">
      <c r="A38" s="193" t="s">
        <v>16</v>
      </c>
      <c r="B38" s="178" t="s">
        <v>53</v>
      </c>
      <c r="C38" s="191" t="s">
        <v>22</v>
      </c>
      <c r="D38" s="179" t="s">
        <v>23</v>
      </c>
      <c r="E38" s="179" t="s">
        <v>25</v>
      </c>
      <c r="F38" s="180"/>
      <c r="G38" s="192">
        <v>327</v>
      </c>
      <c r="H38" s="181">
        <v>60</v>
      </c>
      <c r="I38" s="195"/>
    </row>
    <row r="39" spans="1:9" ht="16.5" thickBot="1">
      <c r="A39" s="71" t="s">
        <v>103</v>
      </c>
      <c r="B39" s="51" t="s">
        <v>104</v>
      </c>
      <c r="C39" s="41"/>
      <c r="D39" s="41"/>
      <c r="E39" s="41"/>
      <c r="F39" s="41"/>
      <c r="G39" s="49"/>
      <c r="H39" s="168">
        <f>H40</f>
        <v>200</v>
      </c>
      <c r="I39" s="169"/>
    </row>
    <row r="40" spans="1:9" ht="15.75">
      <c r="A40" s="142" t="s">
        <v>11</v>
      </c>
      <c r="B40" s="174" t="s">
        <v>104</v>
      </c>
      <c r="C40" s="21" t="s">
        <v>12</v>
      </c>
      <c r="D40" s="21"/>
      <c r="E40" s="21"/>
      <c r="F40" s="21"/>
      <c r="G40" s="23"/>
      <c r="H40" s="166">
        <f>H41</f>
        <v>200</v>
      </c>
      <c r="I40" s="167"/>
    </row>
    <row r="41" spans="1:9" ht="15.75">
      <c r="A41" s="17" t="s">
        <v>1</v>
      </c>
      <c r="B41" s="105" t="s">
        <v>104</v>
      </c>
      <c r="C41" s="5" t="s">
        <v>12</v>
      </c>
      <c r="D41" s="5" t="s">
        <v>13</v>
      </c>
      <c r="E41" s="5"/>
      <c r="F41" s="5"/>
      <c r="G41" s="4"/>
      <c r="H41" s="164">
        <f>H42</f>
        <v>200</v>
      </c>
      <c r="I41" s="37"/>
    </row>
    <row r="42" spans="1:9" ht="15.75">
      <c r="A42" s="17" t="s">
        <v>38</v>
      </c>
      <c r="B42" s="105" t="s">
        <v>104</v>
      </c>
      <c r="C42" s="5" t="s">
        <v>12</v>
      </c>
      <c r="D42" s="5" t="s">
        <v>13</v>
      </c>
      <c r="E42" s="5" t="s">
        <v>74</v>
      </c>
      <c r="F42" s="5"/>
      <c r="G42" s="4"/>
      <c r="H42" s="164">
        <f>H43</f>
        <v>200</v>
      </c>
      <c r="I42" s="37"/>
    </row>
    <row r="43" spans="1:9" ht="16.5" thickBot="1">
      <c r="A43" s="17" t="s">
        <v>105</v>
      </c>
      <c r="B43" s="105" t="s">
        <v>104</v>
      </c>
      <c r="C43" s="5" t="s">
        <v>12</v>
      </c>
      <c r="D43" s="5" t="s">
        <v>13</v>
      </c>
      <c r="E43" s="5" t="s">
        <v>74</v>
      </c>
      <c r="F43" s="5" t="s">
        <v>5</v>
      </c>
      <c r="G43" s="4">
        <v>412</v>
      </c>
      <c r="H43" s="164">
        <v>200</v>
      </c>
      <c r="I43" s="37"/>
    </row>
    <row r="44" spans="1:9" ht="16.5" thickBot="1">
      <c r="A44" s="77" t="s">
        <v>59</v>
      </c>
      <c r="B44" s="111"/>
      <c r="C44" s="14"/>
      <c r="D44" s="14"/>
      <c r="E44" s="14"/>
      <c r="F44" s="14"/>
      <c r="G44" s="13"/>
      <c r="H44" s="144">
        <f>H11+H27+H33+H39</f>
        <v>0</v>
      </c>
      <c r="I44" s="170">
        <f>I11+I27+I33+I39</f>
        <v>0</v>
      </c>
    </row>
    <row r="45" spans="1:9" ht="15.75">
      <c r="A45" s="172" t="s">
        <v>60</v>
      </c>
      <c r="B45" s="177"/>
      <c r="C45" s="19"/>
      <c r="D45" s="19"/>
      <c r="E45" s="19"/>
      <c r="F45" s="19"/>
      <c r="G45" s="52"/>
      <c r="H45" s="145"/>
      <c r="I45" s="37"/>
    </row>
    <row r="46" spans="1:9" ht="15.75">
      <c r="A46" s="102" t="s">
        <v>61</v>
      </c>
      <c r="B46" s="105"/>
      <c r="C46" s="5"/>
      <c r="D46" s="5"/>
      <c r="E46" s="5"/>
      <c r="F46" s="5"/>
      <c r="G46" s="4"/>
      <c r="H46" s="139"/>
      <c r="I46" s="37"/>
    </row>
    <row r="47" spans="1:9" ht="15.75">
      <c r="A47" s="102" t="s">
        <v>62</v>
      </c>
      <c r="B47" s="105"/>
      <c r="C47" s="5"/>
      <c r="D47" s="5"/>
      <c r="E47" s="5"/>
      <c r="F47" s="5"/>
      <c r="G47" s="4"/>
      <c r="H47" s="139"/>
      <c r="I47" s="37"/>
    </row>
    <row r="48" spans="1:9" ht="16.5" thickBot="1">
      <c r="A48" s="103" t="s">
        <v>63</v>
      </c>
      <c r="B48" s="107"/>
      <c r="C48" s="9"/>
      <c r="D48" s="9"/>
      <c r="E48" s="9"/>
      <c r="F48" s="9"/>
      <c r="G48" s="6"/>
      <c r="H48" s="143"/>
      <c r="I48" s="110"/>
    </row>
    <row r="49" spans="1:9" ht="16.5" thickBot="1">
      <c r="A49" s="71" t="s">
        <v>78</v>
      </c>
      <c r="B49" s="51" t="s">
        <v>36</v>
      </c>
      <c r="C49" s="41" t="s">
        <v>28</v>
      </c>
      <c r="D49" s="53"/>
      <c r="E49" s="53"/>
      <c r="F49" s="53"/>
      <c r="G49" s="54"/>
      <c r="H49" s="144">
        <f>H50</f>
        <v>1320</v>
      </c>
      <c r="I49" s="161"/>
    </row>
    <row r="50" spans="1:9" ht="15.75">
      <c r="A50" s="104" t="s">
        <v>29</v>
      </c>
      <c r="B50" s="109" t="s">
        <v>36</v>
      </c>
      <c r="C50" s="11" t="s">
        <v>28</v>
      </c>
      <c r="D50" s="11" t="s">
        <v>30</v>
      </c>
      <c r="E50" s="11"/>
      <c r="F50" s="11"/>
      <c r="G50" s="15"/>
      <c r="H50" s="141">
        <f>H53+H51</f>
        <v>1320</v>
      </c>
      <c r="I50" s="160"/>
    </row>
    <row r="51" spans="1:9" ht="15.75">
      <c r="A51" s="102" t="s">
        <v>56</v>
      </c>
      <c r="B51" s="105" t="s">
        <v>36</v>
      </c>
      <c r="C51" s="5" t="s">
        <v>28</v>
      </c>
      <c r="D51" s="5" t="s">
        <v>30</v>
      </c>
      <c r="E51" s="5" t="s">
        <v>57</v>
      </c>
      <c r="F51" s="5"/>
      <c r="G51" s="4"/>
      <c r="H51" s="141">
        <f>H52</f>
        <v>1320</v>
      </c>
      <c r="I51" s="37"/>
    </row>
    <row r="52" spans="1:9" ht="15.75">
      <c r="A52" s="17" t="s">
        <v>94</v>
      </c>
      <c r="B52" s="105" t="s">
        <v>36</v>
      </c>
      <c r="C52" s="5" t="s">
        <v>28</v>
      </c>
      <c r="D52" s="5" t="s">
        <v>30</v>
      </c>
      <c r="E52" s="5" t="s">
        <v>57</v>
      </c>
      <c r="F52" s="5"/>
      <c r="G52" s="4">
        <v>214</v>
      </c>
      <c r="H52" s="164">
        <v>1320</v>
      </c>
      <c r="I52" s="37"/>
    </row>
    <row r="53" spans="1:9" ht="15.75">
      <c r="A53" s="104" t="s">
        <v>86</v>
      </c>
      <c r="B53" s="109"/>
      <c r="C53" s="11"/>
      <c r="D53" s="11"/>
      <c r="E53" s="11"/>
      <c r="F53" s="11"/>
      <c r="G53" s="15"/>
      <c r="H53" s="141">
        <f>H55</f>
        <v>0</v>
      </c>
      <c r="I53" s="37"/>
    </row>
    <row r="54" spans="1:9" ht="15.75">
      <c r="A54" s="148" t="s">
        <v>87</v>
      </c>
      <c r="B54" s="115" t="s">
        <v>36</v>
      </c>
      <c r="C54" s="20" t="s">
        <v>28</v>
      </c>
      <c r="D54" s="20" t="s">
        <v>30</v>
      </c>
      <c r="E54" s="20" t="s">
        <v>85</v>
      </c>
      <c r="F54" s="20"/>
      <c r="G54" s="48"/>
      <c r="H54" s="146"/>
      <c r="I54" s="37"/>
    </row>
    <row r="55" spans="1:9" ht="16.5" thickBot="1">
      <c r="A55" s="103" t="s">
        <v>31</v>
      </c>
      <c r="B55" s="107" t="s">
        <v>36</v>
      </c>
      <c r="C55" s="9" t="s">
        <v>28</v>
      </c>
      <c r="D55" s="9" t="s">
        <v>30</v>
      </c>
      <c r="E55" s="9" t="s">
        <v>85</v>
      </c>
      <c r="F55" s="9"/>
      <c r="G55" s="6">
        <v>443</v>
      </c>
      <c r="H55" s="143"/>
      <c r="I55" s="37"/>
    </row>
    <row r="56" spans="1:9" ht="16.5" thickBot="1">
      <c r="A56" s="71" t="s">
        <v>64</v>
      </c>
      <c r="B56" s="51"/>
      <c r="C56" s="41"/>
      <c r="D56" s="41"/>
      <c r="E56" s="41"/>
      <c r="F56" s="41"/>
      <c r="G56" s="49"/>
      <c r="H56" s="144">
        <f>H44+H49</f>
        <v>1320</v>
      </c>
      <c r="I56" s="170">
        <f>I44+I49</f>
        <v>0</v>
      </c>
    </row>
  </sheetData>
  <mergeCells count="1">
    <mergeCell ref="A7:I7"/>
  </mergeCells>
  <printOptions horizontalCentered="1"/>
  <pageMargins left="0.3937007874015748" right="0.2755905511811024" top="0.3149606299212598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2006-05-30T13:51:27Z</cp:lastPrinted>
  <dcterms:created xsi:type="dcterms:W3CDTF">2002-11-11T07:39:40Z</dcterms:created>
  <dcterms:modified xsi:type="dcterms:W3CDTF">2006-05-30T13:51:29Z</dcterms:modified>
  <cp:category/>
  <cp:version/>
  <cp:contentType/>
  <cp:contentStatus/>
</cp:coreProperties>
</file>