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№10" sheetId="1" r:id="rId1"/>
  </sheets>
  <definedNames/>
  <calcPr fullCalcOnLoad="1"/>
</workbook>
</file>

<file path=xl/sharedStrings.xml><?xml version="1.0" encoding="utf-8"?>
<sst xmlns="http://schemas.openxmlformats.org/spreadsheetml/2006/main" count="214" uniqueCount="151">
  <si>
    <t>Избир.</t>
  </si>
  <si>
    <t>Наименование расходов</t>
  </si>
  <si>
    <t>Получатель средств</t>
  </si>
  <si>
    <t>выделен.</t>
  </si>
  <si>
    <t xml:space="preserve">округ </t>
  </si>
  <si>
    <t>сумма</t>
  </si>
  <si>
    <t>МУЗ "ДЦГБ"</t>
  </si>
  <si>
    <t>МУП "ЖЭУ-1"</t>
  </si>
  <si>
    <t>Округ №3</t>
  </si>
  <si>
    <t>Управление образования</t>
  </si>
  <si>
    <t>Округ №11</t>
  </si>
  <si>
    <t>МУП "ЖЭУ-4"</t>
  </si>
  <si>
    <t>Приобретение оборудования</t>
  </si>
  <si>
    <t>Благоустройство территории</t>
  </si>
  <si>
    <t>МУП "ДГБ"</t>
  </si>
  <si>
    <t>в/ч №52116</t>
  </si>
  <si>
    <t>Благоустройство</t>
  </si>
  <si>
    <t>0702-003-421-327-310</t>
  </si>
  <si>
    <t xml:space="preserve">Итого </t>
  </si>
  <si>
    <t>Итого</t>
  </si>
  <si>
    <t>0501-012-350-197-241</t>
  </si>
  <si>
    <t>0901-006-470-327-310</t>
  </si>
  <si>
    <t>0501-015-350-197-241</t>
  </si>
  <si>
    <t>0502-018-350-412-241</t>
  </si>
  <si>
    <t>(тыс.руб.)</t>
  </si>
  <si>
    <t>благоустройство МЦО по ул.</t>
  </si>
  <si>
    <t>Адресная помощь ветеранам и</t>
  </si>
  <si>
    <t>малоимущим (по согласова-</t>
  </si>
  <si>
    <t>нию с депутатом)</t>
  </si>
  <si>
    <t>0702-003-421-327-226</t>
  </si>
  <si>
    <t>Администрация</t>
  </si>
  <si>
    <t>города</t>
  </si>
  <si>
    <t xml:space="preserve">Администрация </t>
  </si>
  <si>
    <t>Программа о дополнительных мероприятиях в области</t>
  </si>
  <si>
    <t>социальной защиты населения и укреплению материально-</t>
  </si>
  <si>
    <t>технической базы жилищно-коммунального хозяйства,</t>
  </si>
  <si>
    <t>здравоохранения,образования,культуры,физической</t>
  </si>
  <si>
    <t>культуры и спорта</t>
  </si>
  <si>
    <t>Приобретение системы профессио-</t>
  </si>
  <si>
    <t>нального звукового оборудования</t>
  </si>
  <si>
    <t>для средней школы №6</t>
  </si>
  <si>
    <t>Установка металлических дверей</t>
  </si>
  <si>
    <t>Театральная,11 п.3</t>
  </si>
  <si>
    <t>Театральная, 13 п.3</t>
  </si>
  <si>
    <t>Октябрьская д.22,кор2,п.4</t>
  </si>
  <si>
    <t>1006-002-505-483-262</t>
  </si>
  <si>
    <t xml:space="preserve">Благоустройство детских площадок МОУ </t>
  </si>
  <si>
    <t>прогимназия № 11"Золотой ключик"</t>
  </si>
  <si>
    <t>МУП "Архитектура"</t>
  </si>
  <si>
    <t>Парковая ,10а</t>
  </si>
  <si>
    <t>Закупка оборудования и</t>
  </si>
  <si>
    <t>Ограждение спортивной  площадки между</t>
  </si>
  <si>
    <t xml:space="preserve">зданием КУИ и д.18 по ул. Циолковского </t>
  </si>
  <si>
    <t>Ремонт балкона по ул.Речная, 4-13</t>
  </si>
  <si>
    <t xml:space="preserve">Установка  металлических дверей </t>
  </si>
  <si>
    <t>в подъездах дома №6 по ул Маяковская</t>
  </si>
  <si>
    <t>в подъездах дома №16/8  по ул Октябрьская</t>
  </si>
  <si>
    <t xml:space="preserve">Установка  почтовых ящиков в подъездах </t>
  </si>
  <si>
    <t>дома №22 к.2 по ул.Октябрьская</t>
  </si>
  <si>
    <t>Речная 22</t>
  </si>
  <si>
    <t>Оказание материальной помощи:</t>
  </si>
  <si>
    <t>Каменской О.Ф.(Октябрьская 22 к.1 кв.107)</t>
  </si>
  <si>
    <t>Пугачевой А.М. (Циолковского д.36 кв.61)</t>
  </si>
  <si>
    <t>Стахановой Г.П.(Циолковского д.36кв. 46)</t>
  </si>
  <si>
    <t>Мамичевой А.С. ( Циолковского д. 36 кв. 44)</t>
  </si>
  <si>
    <t>Округ №5</t>
  </si>
  <si>
    <t>Приобретение почтовых ящиков</t>
  </si>
  <si>
    <t>по ул.Московское ш. Д.55</t>
  </si>
  <si>
    <t>4873,40 (10.10)</t>
  </si>
  <si>
    <t>по пр. Пацаева д. 3 под.6</t>
  </si>
  <si>
    <t>13158 (01.11)аван</t>
  </si>
  <si>
    <t>по пр. Пацаева д. 3 под.1-5</t>
  </si>
  <si>
    <t>30702.60 (1,12)</t>
  </si>
  <si>
    <t xml:space="preserve"> "Долифт"</t>
  </si>
  <si>
    <t>3794,18 (01.12)</t>
  </si>
  <si>
    <t>пр.Пацаева д.3 под 2 установка домофона</t>
  </si>
  <si>
    <t>0501-016-350-197-241</t>
  </si>
  <si>
    <t>6200 (02.11)</t>
  </si>
  <si>
    <t>МУП "ЖЭУ-2"</t>
  </si>
  <si>
    <t>0501-013-350-197-241</t>
  </si>
  <si>
    <t>Установка метал.дверей в подъездах</t>
  </si>
  <si>
    <t>дома № 2 ул. Железнякова</t>
  </si>
  <si>
    <t>46280(25.11)</t>
  </si>
  <si>
    <t>МУП "ЖЭУ-3"</t>
  </si>
  <si>
    <t>0501-014-350-197-241</t>
  </si>
  <si>
    <t>Декоративное ограждение торца д.18 пр.Пацаева</t>
  </si>
  <si>
    <t>Приобретение оборудования:</t>
  </si>
  <si>
    <t>гимназия № 12</t>
  </si>
  <si>
    <t>5000  (28.02)</t>
  </si>
  <si>
    <t>школа №9(приобр.учебников)</t>
  </si>
  <si>
    <t>19964,16(28.04)</t>
  </si>
  <si>
    <t>детский сад №4 "Рябинка"</t>
  </si>
  <si>
    <t>0701-003-420-327-310</t>
  </si>
  <si>
    <t>9379,92 (09.06)</t>
  </si>
  <si>
    <t>17100 (15.06)</t>
  </si>
  <si>
    <t>Приобретение линолиума для кабинета</t>
  </si>
  <si>
    <t>3520 (30.06)</t>
  </si>
  <si>
    <t>психологии школы № 9</t>
  </si>
  <si>
    <t>0702-003-421-327-340</t>
  </si>
  <si>
    <t>15820 (15.06)</t>
  </si>
  <si>
    <t>Оборудование детской площадки</t>
  </si>
  <si>
    <t>ТСЖ "Долгие пруды"</t>
  </si>
  <si>
    <t>0502-035-351-412-242</t>
  </si>
  <si>
    <t>Приобретение и установка окон для МУЗ"ДЦГБ"</t>
  </si>
  <si>
    <t>МУЗ " ДЦГБ"</t>
  </si>
  <si>
    <t>0901-006-470-327-225</t>
  </si>
  <si>
    <t>Сокольниковой Е.И.(пр-т Пацаева д. 16б ком.907)</t>
  </si>
  <si>
    <t>1006-002--505--483-262</t>
  </si>
  <si>
    <t>Округ №8</t>
  </si>
  <si>
    <t>гимназия № 13</t>
  </si>
  <si>
    <t>Приобретение музыкального оборудования</t>
  </si>
  <si>
    <t>Приобретение медицинского инвентаря для</t>
  </si>
  <si>
    <t>родильного отделения</t>
  </si>
  <si>
    <t>Округ №1</t>
  </si>
  <si>
    <t>МУП " ЖЭУ № 1"</t>
  </si>
  <si>
    <t>Асфальтировка придомовых территорий</t>
  </si>
  <si>
    <t>УКС</t>
  </si>
  <si>
    <t>0502-010-351-412-241</t>
  </si>
  <si>
    <t xml:space="preserve">Приобретение оборудования </t>
  </si>
  <si>
    <t>Приобретение инвентаря</t>
  </si>
  <si>
    <t>для школы № 1</t>
  </si>
  <si>
    <t>Приобретение холодильника для детского</t>
  </si>
  <si>
    <t>сада № 8</t>
  </si>
  <si>
    <t>0702-003-420-327-310</t>
  </si>
  <si>
    <t>Адресная социальная помощь</t>
  </si>
  <si>
    <t>ветеранам и малоимущим(по</t>
  </si>
  <si>
    <t>согласованию с депутатом)</t>
  </si>
  <si>
    <t>Коновалов М.А. (ул.Первомайская 13/3 кв.20</t>
  </si>
  <si>
    <t>Унжаков Д.В. Первомайская, д.30 корп.1</t>
  </si>
  <si>
    <t>Александрова М.А. Ул.Циолковского,11-54</t>
  </si>
  <si>
    <t>Петяев В.А. Ул.Первомайская, 30 корп.1</t>
  </si>
  <si>
    <t>Иванов Д.С. Первомайская д.30</t>
  </si>
  <si>
    <t>Христюк Т.А.Институтский переулок д.8-а кв.4</t>
  </si>
  <si>
    <t>Степанов К.С. (ул.Первомайская д.20 кв.3)</t>
  </si>
  <si>
    <t>Доннер Н.Е. Менделеева д.21 кв.1</t>
  </si>
  <si>
    <t>Алейников П.Б. Первомайская д.21 кв.1</t>
  </si>
  <si>
    <t xml:space="preserve">Власова Ю.А. Первомайская д. 30 корп.1 </t>
  </si>
  <si>
    <t>Лямзин Д.Р.  Первомайская д. 30 корп.1</t>
  </si>
  <si>
    <t>Часовской  Д.А. Первомайская д. 30 корп. 1</t>
  </si>
  <si>
    <t>Лаврушкина А.А. Первомайская д.30корп.1</t>
  </si>
  <si>
    <t>Клюс Ю.В. Первомайская 32</t>
  </si>
  <si>
    <t>Округ №9</t>
  </si>
  <si>
    <t>по адресу Лихачевское ш. Д.13</t>
  </si>
  <si>
    <t>школа № 10</t>
  </si>
  <si>
    <r>
      <t xml:space="preserve">                            Приложение </t>
    </r>
    <r>
      <rPr>
        <i/>
        <sz val="10"/>
        <rFont val="Arial Cyr"/>
        <family val="0"/>
      </rPr>
      <t xml:space="preserve">№10 </t>
    </r>
  </si>
  <si>
    <r>
      <t xml:space="preserve">                            Приложение </t>
    </r>
    <r>
      <rPr>
        <i/>
        <sz val="10"/>
        <rFont val="Arial Cyr"/>
        <family val="0"/>
      </rPr>
      <t>№ 17</t>
    </r>
  </si>
  <si>
    <t>на 2005 год</t>
  </si>
  <si>
    <t>Благоустройство улиц Флотская 2, 6</t>
  </si>
  <si>
    <t>Замена окон в родильном отделении</t>
  </si>
  <si>
    <t xml:space="preserve">   к  НРСД от 14.12.2005г. № 76-нр</t>
  </si>
  <si>
    <t xml:space="preserve">   к  НРСД от 20.12.2004г. № 75-нр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</si>
</sst>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10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11" xfId="0" applyFont="1" applyFill="1" applyBorder="1" applyAlignment="1">
      <alignment/>
    </xf>
    <xf numFmtId="164" fontId="2" fillId="2" borderId="1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5"/>
  <sheetViews>
    <sheetView tabSelected="1" workbookViewId="0" topLeftCell="A1">
      <selection activeCell="A5" sqref="A5:D5"/>
    </sheetView>
  </sheetViews>
  <sheetFormatPr defaultColWidth="9.00390625" defaultRowHeight="12.75"/>
  <cols>
    <col min="1" max="1" width="10.375" style="1" customWidth="1"/>
    <col min="2" max="2" width="37.25390625" style="1" customWidth="1"/>
    <col min="3" max="3" width="24.25390625" style="1" customWidth="1"/>
    <col min="4" max="4" width="9.00390625" style="1" customWidth="1"/>
    <col min="5" max="5" width="8.875" style="1" hidden="1" customWidth="1"/>
    <col min="6" max="16384" width="8.875" style="1" customWidth="1"/>
  </cols>
  <sheetData>
    <row r="1" ht="12.75">
      <c r="C1" s="39" t="s">
        <v>144</v>
      </c>
    </row>
    <row r="2" ht="12.75">
      <c r="C2" s="39" t="s">
        <v>149</v>
      </c>
    </row>
    <row r="3" spans="2:4" ht="12.75">
      <c r="B3" s="2"/>
      <c r="C3" s="39" t="s">
        <v>145</v>
      </c>
      <c r="D3" s="2"/>
    </row>
    <row r="4" ht="11.25" customHeight="1">
      <c r="C4" s="39" t="s">
        <v>150</v>
      </c>
    </row>
    <row r="5" spans="1:4" ht="17.25" customHeight="1">
      <c r="A5" s="40" t="s">
        <v>33</v>
      </c>
      <c r="B5" s="40"/>
      <c r="C5" s="40"/>
      <c r="D5" s="40"/>
    </row>
    <row r="6" spans="1:4" ht="11.25" customHeight="1">
      <c r="A6" s="40" t="s">
        <v>34</v>
      </c>
      <c r="B6" s="40"/>
      <c r="C6" s="40"/>
      <c r="D6" s="40"/>
    </row>
    <row r="7" spans="1:4" ht="12" customHeight="1">
      <c r="A7" s="40" t="s">
        <v>35</v>
      </c>
      <c r="B7" s="40"/>
      <c r="C7" s="40"/>
      <c r="D7" s="40"/>
    </row>
    <row r="8" spans="1:4" ht="12" customHeight="1">
      <c r="A8" s="40" t="s">
        <v>36</v>
      </c>
      <c r="B8" s="40"/>
      <c r="C8" s="40"/>
      <c r="D8" s="40"/>
    </row>
    <row r="9" spans="1:4" ht="12" customHeight="1">
      <c r="A9" s="40" t="s">
        <v>37</v>
      </c>
      <c r="B9" s="40"/>
      <c r="C9" s="40"/>
      <c r="D9" s="40"/>
    </row>
    <row r="10" spans="1:4" ht="14.25" customHeight="1">
      <c r="A10" s="40" t="s">
        <v>146</v>
      </c>
      <c r="B10" s="40"/>
      <c r="C10" s="40"/>
      <c r="D10" s="40"/>
    </row>
    <row r="11" ht="2.25" customHeight="1" thickBot="1">
      <c r="D11" s="2" t="s">
        <v>24</v>
      </c>
    </row>
    <row r="12" spans="1:5" ht="12">
      <c r="A12" s="17" t="s">
        <v>0</v>
      </c>
      <c r="B12" s="24" t="s">
        <v>1</v>
      </c>
      <c r="C12" s="17" t="s">
        <v>2</v>
      </c>
      <c r="D12" s="17" t="s">
        <v>3</v>
      </c>
      <c r="E12" s="11"/>
    </row>
    <row r="13" spans="1:5" ht="12.75" thickBot="1">
      <c r="A13" s="26" t="s">
        <v>4</v>
      </c>
      <c r="B13" s="27"/>
      <c r="C13" s="26"/>
      <c r="D13" s="26" t="s">
        <v>5</v>
      </c>
      <c r="E13" s="13"/>
    </row>
    <row r="14" spans="1:5" ht="12">
      <c r="A14" s="18" t="s">
        <v>113</v>
      </c>
      <c r="B14" s="7" t="s">
        <v>16</v>
      </c>
      <c r="C14" s="17" t="s">
        <v>114</v>
      </c>
      <c r="D14" s="17"/>
      <c r="E14" s="12"/>
    </row>
    <row r="15" spans="1:5" ht="12.75" thickBot="1">
      <c r="A15" s="6"/>
      <c r="B15" s="10"/>
      <c r="C15" s="4" t="s">
        <v>20</v>
      </c>
      <c r="D15" s="4">
        <f>20-20</f>
        <v>0</v>
      </c>
      <c r="E15" s="12"/>
    </row>
    <row r="16" spans="1:5" ht="12">
      <c r="A16" s="6"/>
      <c r="B16" s="7" t="s">
        <v>115</v>
      </c>
      <c r="C16" s="17" t="s">
        <v>116</v>
      </c>
      <c r="D16" s="3">
        <v>110</v>
      </c>
      <c r="E16" s="12"/>
    </row>
    <row r="17" spans="1:5" ht="12.75" thickBot="1">
      <c r="A17" s="18"/>
      <c r="B17" s="10"/>
      <c r="C17" s="6" t="s">
        <v>117</v>
      </c>
      <c r="D17" s="4"/>
      <c r="E17" s="12"/>
    </row>
    <row r="18" spans="1:5" ht="12">
      <c r="A18" s="18"/>
      <c r="B18" s="7" t="s">
        <v>118</v>
      </c>
      <c r="C18" s="17" t="s">
        <v>6</v>
      </c>
      <c r="D18" s="3"/>
      <c r="E18" s="12"/>
    </row>
    <row r="19" spans="1:5" ht="12">
      <c r="A19" s="18"/>
      <c r="B19" s="8"/>
      <c r="C19" s="6" t="s">
        <v>21</v>
      </c>
      <c r="D19" s="6">
        <v>40</v>
      </c>
      <c r="E19" s="12"/>
    </row>
    <row r="20" spans="1:5" ht="12">
      <c r="A20" s="18"/>
      <c r="B20" s="8" t="s">
        <v>148</v>
      </c>
      <c r="C20" s="6" t="s">
        <v>105</v>
      </c>
      <c r="D20" s="6">
        <v>20</v>
      </c>
      <c r="E20" s="12"/>
    </row>
    <row r="21" spans="1:5" ht="0.75" customHeight="1" thickBot="1">
      <c r="A21" s="18"/>
      <c r="B21" s="10"/>
      <c r="C21" s="4"/>
      <c r="D21" s="4"/>
      <c r="E21" s="12"/>
    </row>
    <row r="22" spans="1:5" ht="1.5" customHeight="1">
      <c r="A22" s="18"/>
      <c r="B22" s="7"/>
      <c r="C22" s="17"/>
      <c r="D22" s="3"/>
      <c r="E22" s="12"/>
    </row>
    <row r="23" spans="1:5" ht="12">
      <c r="A23" s="18"/>
      <c r="B23" s="8" t="s">
        <v>119</v>
      </c>
      <c r="C23" s="18" t="s">
        <v>9</v>
      </c>
      <c r="D23" s="6"/>
      <c r="E23" s="12"/>
    </row>
    <row r="24" spans="1:5" ht="12.75" thickBot="1">
      <c r="A24" s="18"/>
      <c r="B24" s="10" t="s">
        <v>120</v>
      </c>
      <c r="C24" s="4" t="s">
        <v>17</v>
      </c>
      <c r="D24" s="4">
        <f>38.8-2.1</f>
        <v>36.699999999999996</v>
      </c>
      <c r="E24" s="12"/>
    </row>
    <row r="25" spans="1:5" ht="12">
      <c r="A25" s="18"/>
      <c r="B25" s="7" t="s">
        <v>121</v>
      </c>
      <c r="C25" s="17" t="s">
        <v>9</v>
      </c>
      <c r="D25" s="3"/>
      <c r="E25" s="12"/>
    </row>
    <row r="26" spans="1:5" ht="12.75" thickBot="1">
      <c r="A26" s="18"/>
      <c r="B26" s="10" t="s">
        <v>122</v>
      </c>
      <c r="C26" s="4" t="s">
        <v>123</v>
      </c>
      <c r="D26" s="4">
        <v>11.2</v>
      </c>
      <c r="E26" s="12"/>
    </row>
    <row r="27" spans="1:5" ht="12">
      <c r="A27" s="18"/>
      <c r="B27" s="9" t="s">
        <v>124</v>
      </c>
      <c r="C27" s="18" t="s">
        <v>30</v>
      </c>
      <c r="D27" s="6"/>
      <c r="E27" s="12"/>
    </row>
    <row r="28" spans="1:5" ht="12">
      <c r="A28" s="18"/>
      <c r="B28" s="9" t="s">
        <v>125</v>
      </c>
      <c r="C28" s="18" t="s">
        <v>31</v>
      </c>
      <c r="D28" s="6"/>
      <c r="E28" s="12"/>
    </row>
    <row r="29" spans="1:5" ht="12">
      <c r="A29" s="18"/>
      <c r="B29" s="9" t="s">
        <v>126</v>
      </c>
      <c r="C29" s="6" t="s">
        <v>45</v>
      </c>
      <c r="D29" s="6">
        <v>11</v>
      </c>
      <c r="E29" s="12"/>
    </row>
    <row r="30" spans="1:5" ht="12">
      <c r="A30" s="18"/>
      <c r="B30" s="9" t="s">
        <v>127</v>
      </c>
      <c r="C30" s="18"/>
      <c r="D30" s="6">
        <v>5</v>
      </c>
      <c r="E30" s="12"/>
    </row>
    <row r="31" spans="1:5" ht="12">
      <c r="A31" s="18"/>
      <c r="B31" s="9" t="s">
        <v>128</v>
      </c>
      <c r="C31" s="18"/>
      <c r="D31" s="6">
        <v>5</v>
      </c>
      <c r="E31" s="12"/>
    </row>
    <row r="32" spans="1:5" ht="12">
      <c r="A32" s="18"/>
      <c r="B32" s="9" t="s">
        <v>129</v>
      </c>
      <c r="C32" s="18"/>
      <c r="D32" s="6">
        <v>5</v>
      </c>
      <c r="E32" s="12"/>
    </row>
    <row r="33" spans="1:5" ht="12">
      <c r="A33" s="18"/>
      <c r="B33" s="9" t="s">
        <v>130</v>
      </c>
      <c r="C33" s="18"/>
      <c r="D33" s="6">
        <v>5</v>
      </c>
      <c r="E33" s="12"/>
    </row>
    <row r="34" spans="1:5" ht="12">
      <c r="A34" s="18"/>
      <c r="B34" s="9" t="s">
        <v>131</v>
      </c>
      <c r="C34" s="18"/>
      <c r="D34" s="6">
        <v>5</v>
      </c>
      <c r="E34" s="12"/>
    </row>
    <row r="35" spans="1:5" ht="12">
      <c r="A35" s="18"/>
      <c r="B35" s="9" t="s">
        <v>132</v>
      </c>
      <c r="C35" s="18"/>
      <c r="D35" s="6">
        <v>5</v>
      </c>
      <c r="E35" s="12"/>
    </row>
    <row r="36" spans="1:5" ht="12">
      <c r="A36" s="18"/>
      <c r="B36" s="9" t="s">
        <v>133</v>
      </c>
      <c r="C36" s="18"/>
      <c r="D36" s="6">
        <v>9</v>
      </c>
      <c r="E36" s="12"/>
    </row>
    <row r="37" spans="1:5" ht="12">
      <c r="A37" s="18"/>
      <c r="B37" s="9" t="s">
        <v>134</v>
      </c>
      <c r="C37" s="18"/>
      <c r="D37" s="6">
        <v>5</v>
      </c>
      <c r="E37" s="12"/>
    </row>
    <row r="38" spans="1:5" ht="12">
      <c r="A38" s="18"/>
      <c r="B38" s="9" t="s">
        <v>135</v>
      </c>
      <c r="C38" s="18"/>
      <c r="D38" s="6">
        <v>5</v>
      </c>
      <c r="E38" s="12"/>
    </row>
    <row r="39" spans="1:5" ht="12">
      <c r="A39" s="18"/>
      <c r="B39" s="9" t="s">
        <v>136</v>
      </c>
      <c r="C39" s="18"/>
      <c r="D39" s="6">
        <v>5</v>
      </c>
      <c r="E39" s="12"/>
    </row>
    <row r="40" spans="1:5" ht="12">
      <c r="A40" s="18"/>
      <c r="B40" s="9" t="s">
        <v>137</v>
      </c>
      <c r="C40" s="18"/>
      <c r="D40" s="6">
        <v>5</v>
      </c>
      <c r="E40" s="12"/>
    </row>
    <row r="41" spans="1:5" ht="12">
      <c r="A41" s="18"/>
      <c r="B41" s="9" t="s">
        <v>138</v>
      </c>
      <c r="C41" s="18"/>
      <c r="D41" s="6">
        <v>5</v>
      </c>
      <c r="E41" s="12"/>
    </row>
    <row r="42" spans="1:5" ht="12">
      <c r="A42" s="18"/>
      <c r="B42" s="9" t="s">
        <v>139</v>
      </c>
      <c r="C42" s="18"/>
      <c r="D42" s="6">
        <v>5</v>
      </c>
      <c r="E42" s="12"/>
    </row>
    <row r="43" spans="1:5" ht="12.75" thickBot="1">
      <c r="A43" s="18"/>
      <c r="B43" s="9" t="s">
        <v>140</v>
      </c>
      <c r="C43" s="18"/>
      <c r="D43" s="6">
        <v>2.1</v>
      </c>
      <c r="E43" s="12"/>
    </row>
    <row r="44" spans="1:5" ht="12.75" thickBot="1">
      <c r="A44" s="17" t="s">
        <v>19</v>
      </c>
      <c r="B44" s="30"/>
      <c r="C44" s="29"/>
      <c r="D44" s="29">
        <f>D15+D16+D19+D20+D24+D26+D29+D30+D31+D32+D33+D34+D35+D36+D37+D38+D39+D40+D41+D42+D43</f>
        <v>300</v>
      </c>
      <c r="E44" s="12"/>
    </row>
    <row r="45" spans="1:5" ht="12">
      <c r="A45" s="17" t="s">
        <v>8</v>
      </c>
      <c r="B45" s="38" t="s">
        <v>16</v>
      </c>
      <c r="C45" s="17" t="s">
        <v>7</v>
      </c>
      <c r="D45" s="3"/>
      <c r="E45" s="3"/>
    </row>
    <row r="46" spans="1:5" ht="12.75" thickBot="1">
      <c r="A46" s="18"/>
      <c r="B46" s="9"/>
      <c r="C46" s="6" t="s">
        <v>20</v>
      </c>
      <c r="D46" s="15">
        <f>100+40-38-84.5-17.5</f>
        <v>0</v>
      </c>
      <c r="E46" s="6"/>
    </row>
    <row r="47" spans="1:5" ht="12">
      <c r="A47" s="18"/>
      <c r="B47" s="38" t="s">
        <v>54</v>
      </c>
      <c r="C47" s="17" t="s">
        <v>7</v>
      </c>
      <c r="D47" s="17"/>
      <c r="E47" s="12"/>
    </row>
    <row r="48" spans="1:5" ht="12.75" thickBot="1">
      <c r="A48" s="18"/>
      <c r="B48" s="5" t="s">
        <v>55</v>
      </c>
      <c r="C48" s="4" t="s">
        <v>20</v>
      </c>
      <c r="D48" s="16">
        <v>30</v>
      </c>
      <c r="E48" s="12"/>
    </row>
    <row r="49" spans="1:5" ht="12">
      <c r="A49" s="18"/>
      <c r="B49" s="38" t="s">
        <v>54</v>
      </c>
      <c r="C49" s="17" t="s">
        <v>7</v>
      </c>
      <c r="D49" s="17"/>
      <c r="E49" s="12"/>
    </row>
    <row r="50" spans="1:5" ht="12.75" thickBot="1">
      <c r="A50" s="18"/>
      <c r="B50" s="5" t="s">
        <v>56</v>
      </c>
      <c r="C50" s="4" t="s">
        <v>20</v>
      </c>
      <c r="D50" s="16">
        <v>30</v>
      </c>
      <c r="E50" s="12"/>
    </row>
    <row r="51" spans="1:5" ht="12">
      <c r="A51" s="18"/>
      <c r="B51" s="38" t="s">
        <v>57</v>
      </c>
      <c r="C51" s="17" t="s">
        <v>7</v>
      </c>
      <c r="D51" s="17"/>
      <c r="E51" s="12"/>
    </row>
    <row r="52" spans="1:5" ht="12.75" thickBot="1">
      <c r="A52" s="18"/>
      <c r="B52" s="5" t="s">
        <v>58</v>
      </c>
      <c r="C52" s="4" t="s">
        <v>20</v>
      </c>
      <c r="D52" s="4">
        <v>24.5</v>
      </c>
      <c r="E52" s="12"/>
    </row>
    <row r="53" spans="1:5" ht="12">
      <c r="A53" s="18"/>
      <c r="B53" s="11" t="s">
        <v>12</v>
      </c>
      <c r="C53" s="37" t="s">
        <v>6</v>
      </c>
      <c r="D53" s="3"/>
      <c r="E53" s="12"/>
    </row>
    <row r="54" spans="1:5" ht="12">
      <c r="A54" s="18"/>
      <c r="B54" s="12"/>
      <c r="C54" s="8" t="s">
        <v>21</v>
      </c>
      <c r="D54" s="15">
        <f>100-50-50</f>
        <v>0</v>
      </c>
      <c r="E54" s="12"/>
    </row>
    <row r="55" spans="1:5" ht="12">
      <c r="A55" s="18"/>
      <c r="B55" s="12" t="s">
        <v>111</v>
      </c>
      <c r="C55" s="8"/>
      <c r="D55" s="15"/>
      <c r="E55" s="12"/>
    </row>
    <row r="56" spans="1:5" ht="12.75" thickBot="1">
      <c r="A56" s="18"/>
      <c r="B56" s="13" t="s">
        <v>112</v>
      </c>
      <c r="C56" s="8" t="s">
        <v>21</v>
      </c>
      <c r="D56" s="16">
        <v>51.4</v>
      </c>
      <c r="E56" s="12"/>
    </row>
    <row r="57" spans="1:5" ht="2.25" customHeight="1">
      <c r="A57" s="18"/>
      <c r="B57" s="11"/>
      <c r="C57" s="3"/>
      <c r="D57" s="15"/>
      <c r="E57" s="12"/>
    </row>
    <row r="58" spans="1:5" ht="12">
      <c r="A58" s="18"/>
      <c r="B58" s="12" t="s">
        <v>51</v>
      </c>
      <c r="C58" s="18" t="s">
        <v>7</v>
      </c>
      <c r="D58" s="6"/>
      <c r="E58" s="12"/>
    </row>
    <row r="59" spans="1:5" ht="12">
      <c r="A59" s="18"/>
      <c r="B59" s="12" t="s">
        <v>52</v>
      </c>
      <c r="C59" s="6" t="s">
        <v>20</v>
      </c>
      <c r="D59" s="15">
        <f>100-40</f>
        <v>60</v>
      </c>
      <c r="E59" s="12"/>
    </row>
    <row r="60" spans="1:5" ht="12">
      <c r="A60" s="18"/>
      <c r="B60" s="12" t="s">
        <v>41</v>
      </c>
      <c r="C60" s="6"/>
      <c r="D60" s="15">
        <v>38</v>
      </c>
      <c r="E60" s="12"/>
    </row>
    <row r="61" spans="1:5" ht="12">
      <c r="A61" s="18"/>
      <c r="B61" s="12" t="s">
        <v>42</v>
      </c>
      <c r="C61" s="6"/>
      <c r="D61" s="15"/>
      <c r="E61" s="12"/>
    </row>
    <row r="62" spans="1:5" ht="12">
      <c r="A62" s="18"/>
      <c r="B62" s="12" t="s">
        <v>43</v>
      </c>
      <c r="C62" s="6"/>
      <c r="D62" s="15"/>
      <c r="E62" s="12"/>
    </row>
    <row r="63" spans="1:5" ht="12">
      <c r="A63" s="18"/>
      <c r="B63" s="12" t="s">
        <v>44</v>
      </c>
      <c r="C63" s="6"/>
      <c r="D63" s="15"/>
      <c r="E63" s="12"/>
    </row>
    <row r="64" spans="1:5" ht="1.5" customHeight="1" thickBot="1">
      <c r="A64" s="18"/>
      <c r="B64" s="13"/>
      <c r="C64" s="6"/>
      <c r="D64" s="15"/>
      <c r="E64" s="12"/>
    </row>
    <row r="65" spans="1:5" ht="12">
      <c r="A65" s="18"/>
      <c r="B65" s="11" t="s">
        <v>38</v>
      </c>
      <c r="C65" s="25" t="s">
        <v>9</v>
      </c>
      <c r="D65" s="14"/>
      <c r="E65" s="12"/>
    </row>
    <row r="66" spans="1:5" ht="12">
      <c r="A66" s="18"/>
      <c r="B66" s="12" t="s">
        <v>39</v>
      </c>
      <c r="C66" s="12" t="s">
        <v>17</v>
      </c>
      <c r="D66" s="15">
        <f>50-1.4</f>
        <v>48.6</v>
      </c>
      <c r="E66" s="12"/>
    </row>
    <row r="67" spans="1:5" ht="12.75" thickBot="1">
      <c r="A67" s="18"/>
      <c r="B67" s="12" t="s">
        <v>40</v>
      </c>
      <c r="C67" s="12"/>
      <c r="D67" s="6"/>
      <c r="E67" s="12"/>
    </row>
    <row r="68" spans="1:5" ht="12">
      <c r="A68" s="18"/>
      <c r="B68" s="38" t="s">
        <v>60</v>
      </c>
      <c r="C68" s="17" t="s">
        <v>30</v>
      </c>
      <c r="D68" s="3"/>
      <c r="E68" s="12"/>
    </row>
    <row r="69" spans="1:5" ht="12">
      <c r="A69" s="18"/>
      <c r="B69" s="9" t="s">
        <v>61</v>
      </c>
      <c r="C69" s="6" t="s">
        <v>45</v>
      </c>
      <c r="D69" s="15">
        <v>5</v>
      </c>
      <c r="E69" s="12"/>
    </row>
    <row r="70" spans="1:5" ht="12">
      <c r="A70" s="18"/>
      <c r="B70" s="12" t="s">
        <v>62</v>
      </c>
      <c r="C70" s="9"/>
      <c r="D70" s="15">
        <v>6.5</v>
      </c>
      <c r="E70" s="12"/>
    </row>
    <row r="71" spans="1:5" ht="12">
      <c r="A71" s="18"/>
      <c r="B71" s="12" t="s">
        <v>63</v>
      </c>
      <c r="C71" s="9"/>
      <c r="D71" s="15">
        <v>3</v>
      </c>
      <c r="E71" s="12"/>
    </row>
    <row r="72" spans="1:5" ht="12.75" thickBot="1">
      <c r="A72" s="26"/>
      <c r="B72" s="13" t="s">
        <v>64</v>
      </c>
      <c r="C72" s="5"/>
      <c r="D72" s="16">
        <v>3</v>
      </c>
      <c r="E72" s="12"/>
    </row>
    <row r="73" spans="1:5" ht="12.75" thickBot="1">
      <c r="A73" s="29" t="s">
        <v>18</v>
      </c>
      <c r="B73" s="28"/>
      <c r="C73" s="30"/>
      <c r="D73" s="31">
        <f>D46+D48+D50+D52+D54+D59+D60+D66+D69+D70+D71+D72+D56</f>
        <v>300</v>
      </c>
      <c r="E73" s="12"/>
    </row>
    <row r="74" spans="1:255" s="21" customFormat="1" ht="21" customHeight="1" hidden="1">
      <c r="A74" s="22"/>
      <c r="B74" s="23"/>
      <c r="C74" s="22"/>
      <c r="D74" s="22"/>
      <c r="E74" s="1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4" ht="12">
      <c r="A75" s="3"/>
      <c r="B75" s="7" t="s">
        <v>16</v>
      </c>
      <c r="C75" s="17" t="s">
        <v>7</v>
      </c>
      <c r="D75" s="11"/>
    </row>
    <row r="76" spans="1:4" ht="12.75" thickBot="1">
      <c r="A76" s="18" t="s">
        <v>65</v>
      </c>
      <c r="B76" s="10"/>
      <c r="C76" s="4" t="s">
        <v>20</v>
      </c>
      <c r="D76" s="13">
        <f>6.1-6.1</f>
        <v>0</v>
      </c>
    </row>
    <row r="77" spans="1:4" ht="12">
      <c r="A77" s="6"/>
      <c r="B77" s="7" t="s">
        <v>66</v>
      </c>
      <c r="C77" s="17" t="s">
        <v>7</v>
      </c>
      <c r="D77" s="11"/>
    </row>
    <row r="78" spans="1:5" ht="12">
      <c r="A78" s="6"/>
      <c r="B78" s="8" t="s">
        <v>67</v>
      </c>
      <c r="C78" s="6" t="s">
        <v>20</v>
      </c>
      <c r="D78" s="12">
        <v>6</v>
      </c>
      <c r="E78" s="1" t="s">
        <v>68</v>
      </c>
    </row>
    <row r="79" spans="1:5" ht="12">
      <c r="A79" s="6"/>
      <c r="B79" s="8" t="s">
        <v>69</v>
      </c>
      <c r="C79" s="6" t="s">
        <v>20</v>
      </c>
      <c r="D79" s="12">
        <v>6.5</v>
      </c>
      <c r="E79" s="1" t="s">
        <v>70</v>
      </c>
    </row>
    <row r="80" spans="1:5" ht="12.75" thickBot="1">
      <c r="A80" s="6"/>
      <c r="B80" s="10" t="s">
        <v>71</v>
      </c>
      <c r="C80" s="4" t="s">
        <v>20</v>
      </c>
      <c r="D80" s="13">
        <v>37.4</v>
      </c>
      <c r="E80" s="1" t="s">
        <v>72</v>
      </c>
    </row>
    <row r="81" spans="1:4" ht="12" hidden="1">
      <c r="A81" s="6"/>
      <c r="B81" s="7"/>
      <c r="C81" s="3"/>
      <c r="D81" s="11"/>
    </row>
    <row r="82" spans="1:5" ht="12">
      <c r="A82" s="6"/>
      <c r="B82" s="8"/>
      <c r="C82" s="18" t="s">
        <v>73</v>
      </c>
      <c r="D82" s="12"/>
      <c r="E82" s="1" t="s">
        <v>74</v>
      </c>
    </row>
    <row r="83" spans="1:5" ht="12.75" thickBot="1">
      <c r="A83" s="6"/>
      <c r="B83" s="8" t="s">
        <v>75</v>
      </c>
      <c r="C83" s="6" t="s">
        <v>76</v>
      </c>
      <c r="D83" s="12">
        <v>10</v>
      </c>
      <c r="E83" s="1" t="s">
        <v>77</v>
      </c>
    </row>
    <row r="84" spans="1:4" ht="12">
      <c r="A84" s="6"/>
      <c r="B84" s="7" t="s">
        <v>16</v>
      </c>
      <c r="C84" s="17" t="s">
        <v>78</v>
      </c>
      <c r="D84" s="11"/>
    </row>
    <row r="85" spans="1:4" ht="12">
      <c r="A85" s="6"/>
      <c r="B85" s="8"/>
      <c r="C85" s="6" t="s">
        <v>79</v>
      </c>
      <c r="D85" s="12">
        <f>11.8-11.8</f>
        <v>0</v>
      </c>
    </row>
    <row r="86" spans="1:4" ht="12">
      <c r="A86" s="6"/>
      <c r="B86" s="8" t="s">
        <v>80</v>
      </c>
      <c r="C86" s="6"/>
      <c r="D86" s="12"/>
    </row>
    <row r="87" spans="1:5" ht="12.75" thickBot="1">
      <c r="A87" s="6"/>
      <c r="B87" s="10" t="s">
        <v>81</v>
      </c>
      <c r="C87" s="4" t="s">
        <v>79</v>
      </c>
      <c r="D87" s="13">
        <v>46.3</v>
      </c>
      <c r="E87" s="1" t="s">
        <v>82</v>
      </c>
    </row>
    <row r="88" spans="1:4" ht="12">
      <c r="A88" s="6"/>
      <c r="B88" s="7"/>
      <c r="C88" s="17" t="s">
        <v>83</v>
      </c>
      <c r="D88" s="11"/>
    </row>
    <row r="89" spans="1:4" ht="12">
      <c r="A89" s="6"/>
      <c r="B89" s="8" t="s">
        <v>16</v>
      </c>
      <c r="C89" s="6" t="s">
        <v>84</v>
      </c>
      <c r="D89" s="12">
        <v>0</v>
      </c>
    </row>
    <row r="90" spans="1:4" ht="12">
      <c r="A90" s="6"/>
      <c r="B90" s="8" t="s">
        <v>85</v>
      </c>
      <c r="C90" s="6" t="s">
        <v>84</v>
      </c>
      <c r="D90" s="12">
        <v>40</v>
      </c>
    </row>
    <row r="91" spans="1:4" ht="1.5" customHeight="1" thickBot="1">
      <c r="A91" s="6"/>
      <c r="B91" s="10"/>
      <c r="C91" s="4"/>
      <c r="D91" s="13"/>
    </row>
    <row r="92" spans="1:4" ht="12">
      <c r="A92" s="6"/>
      <c r="B92" s="7" t="s">
        <v>86</v>
      </c>
      <c r="C92" s="17" t="s">
        <v>9</v>
      </c>
      <c r="D92" s="11"/>
    </row>
    <row r="93" spans="1:5" ht="12">
      <c r="A93" s="6"/>
      <c r="B93" s="8" t="s">
        <v>87</v>
      </c>
      <c r="C93" s="6" t="s">
        <v>17</v>
      </c>
      <c r="D93" s="12">
        <v>50</v>
      </c>
      <c r="E93" s="1" t="s">
        <v>88</v>
      </c>
    </row>
    <row r="94" spans="1:5" ht="12">
      <c r="A94" s="6"/>
      <c r="B94" s="8" t="s">
        <v>89</v>
      </c>
      <c r="C94" s="6" t="s">
        <v>17</v>
      </c>
      <c r="D94" s="12">
        <v>20</v>
      </c>
      <c r="E94" s="1" t="s">
        <v>90</v>
      </c>
    </row>
    <row r="95" spans="1:5" ht="12">
      <c r="A95" s="6"/>
      <c r="B95" s="8" t="s">
        <v>91</v>
      </c>
      <c r="C95" s="6" t="s">
        <v>92</v>
      </c>
      <c r="D95" s="12">
        <v>30</v>
      </c>
      <c r="E95" s="1" t="s">
        <v>93</v>
      </c>
    </row>
    <row r="96" spans="1:5" ht="12">
      <c r="A96" s="6"/>
      <c r="B96" s="8"/>
      <c r="C96" s="6"/>
      <c r="D96" s="12"/>
      <c r="E96" s="1" t="s">
        <v>94</v>
      </c>
    </row>
    <row r="97" spans="1:5" ht="12">
      <c r="A97" s="6"/>
      <c r="B97" s="8" t="s">
        <v>95</v>
      </c>
      <c r="C97" s="6"/>
      <c r="D97" s="12"/>
      <c r="E97" s="1" t="s">
        <v>96</v>
      </c>
    </row>
    <row r="98" spans="1:5" ht="12.75" thickBot="1">
      <c r="A98" s="6"/>
      <c r="B98" s="10" t="s">
        <v>97</v>
      </c>
      <c r="C98" s="4" t="s">
        <v>98</v>
      </c>
      <c r="D98" s="13">
        <v>15.9</v>
      </c>
      <c r="E98" s="1" t="s">
        <v>99</v>
      </c>
    </row>
    <row r="99" spans="1:4" ht="12">
      <c r="A99" s="6"/>
      <c r="B99" s="7" t="s">
        <v>100</v>
      </c>
      <c r="C99" s="17" t="s">
        <v>101</v>
      </c>
      <c r="D99" s="11"/>
    </row>
    <row r="100" spans="1:4" ht="12.75" thickBot="1">
      <c r="A100" s="6"/>
      <c r="B100" s="10"/>
      <c r="C100" s="4" t="s">
        <v>102</v>
      </c>
      <c r="D100" s="13">
        <v>20</v>
      </c>
    </row>
    <row r="101" spans="1:4" ht="12">
      <c r="A101" s="6"/>
      <c r="B101" s="7" t="s">
        <v>103</v>
      </c>
      <c r="C101" s="17" t="s">
        <v>104</v>
      </c>
      <c r="D101" s="3"/>
    </row>
    <row r="102" spans="1:4" ht="12.75" thickBot="1">
      <c r="A102" s="6"/>
      <c r="B102" s="10"/>
      <c r="C102" s="4" t="s">
        <v>105</v>
      </c>
      <c r="D102" s="4">
        <v>15</v>
      </c>
    </row>
    <row r="103" spans="1:4" ht="12">
      <c r="A103" s="6"/>
      <c r="B103" s="7" t="s">
        <v>60</v>
      </c>
      <c r="C103" s="17" t="s">
        <v>30</v>
      </c>
      <c r="D103" s="11"/>
    </row>
    <row r="104" spans="1:4" ht="12.75" thickBot="1">
      <c r="A104" s="4"/>
      <c r="B104" s="8" t="s">
        <v>106</v>
      </c>
      <c r="C104" s="6" t="s">
        <v>107</v>
      </c>
      <c r="D104" s="12">
        <v>2.9</v>
      </c>
    </row>
    <row r="105" spans="1:4" ht="12.75" thickBot="1">
      <c r="A105" s="33" t="s">
        <v>19</v>
      </c>
      <c r="B105" s="33"/>
      <c r="C105" s="29"/>
      <c r="D105" s="34">
        <f>D78+D79+D80+D83+D85+D87+D89+D90+D93+D94+D95+D98+D100+D102+D104</f>
        <v>299.99999999999994</v>
      </c>
    </row>
    <row r="106" spans="1:4" ht="12">
      <c r="A106" s="17" t="s">
        <v>108</v>
      </c>
      <c r="B106" s="7" t="s">
        <v>16</v>
      </c>
      <c r="C106" s="17" t="s">
        <v>83</v>
      </c>
      <c r="D106" s="25"/>
    </row>
    <row r="107" spans="1:4" ht="12.75" thickBot="1">
      <c r="A107" s="6"/>
      <c r="B107" s="10"/>
      <c r="C107" s="4" t="s">
        <v>84</v>
      </c>
      <c r="D107" s="13">
        <v>290</v>
      </c>
    </row>
    <row r="108" spans="1:4" ht="12">
      <c r="A108" s="18"/>
      <c r="B108" s="7" t="s">
        <v>110</v>
      </c>
      <c r="C108" s="17" t="s">
        <v>9</v>
      </c>
      <c r="D108" s="25"/>
    </row>
    <row r="109" spans="1:4" ht="12.75" thickBot="1">
      <c r="A109" s="26"/>
      <c r="B109" s="8" t="s">
        <v>109</v>
      </c>
      <c r="C109" s="6" t="s">
        <v>17</v>
      </c>
      <c r="D109" s="12">
        <v>10</v>
      </c>
    </row>
    <row r="110" spans="1:4" ht="12.75" thickBot="1">
      <c r="A110" s="29" t="s">
        <v>19</v>
      </c>
      <c r="B110" s="35"/>
      <c r="C110" s="36"/>
      <c r="D110" s="34">
        <v>300</v>
      </c>
    </row>
    <row r="111" spans="1:4" ht="12">
      <c r="A111" s="17" t="s">
        <v>141</v>
      </c>
      <c r="B111" s="3" t="s">
        <v>16</v>
      </c>
      <c r="C111" s="24" t="s">
        <v>78</v>
      </c>
      <c r="D111" s="3"/>
    </row>
    <row r="112" spans="1:4" ht="12.75" thickBot="1">
      <c r="A112" s="6"/>
      <c r="B112" s="4"/>
      <c r="C112" s="5" t="s">
        <v>79</v>
      </c>
      <c r="D112" s="4">
        <v>100</v>
      </c>
    </row>
    <row r="113" spans="1:4" ht="12">
      <c r="A113" s="6"/>
      <c r="B113" s="7" t="s">
        <v>16</v>
      </c>
      <c r="C113" s="17" t="s">
        <v>83</v>
      </c>
      <c r="D113" s="11"/>
    </row>
    <row r="114" spans="1:4" ht="12">
      <c r="A114" s="6"/>
      <c r="B114" s="8"/>
      <c r="C114" s="6" t="s">
        <v>84</v>
      </c>
      <c r="D114" s="12">
        <v>96.2</v>
      </c>
    </row>
    <row r="115" spans="1:4" ht="12">
      <c r="A115" s="6"/>
      <c r="B115" s="8" t="s">
        <v>100</v>
      </c>
      <c r="C115" s="6"/>
      <c r="D115" s="12"/>
    </row>
    <row r="116" spans="1:4" ht="12.75" thickBot="1">
      <c r="A116" s="6"/>
      <c r="B116" s="10" t="s">
        <v>142</v>
      </c>
      <c r="C116" s="4" t="s">
        <v>84</v>
      </c>
      <c r="D116" s="13">
        <v>7.4</v>
      </c>
    </row>
    <row r="117" spans="1:4" ht="12">
      <c r="A117" s="6"/>
      <c r="B117" s="7" t="s">
        <v>86</v>
      </c>
      <c r="C117" s="3" t="s">
        <v>9</v>
      </c>
      <c r="D117" s="11"/>
    </row>
    <row r="118" spans="1:4" ht="12">
      <c r="A118" s="6"/>
      <c r="B118" s="8" t="s">
        <v>143</v>
      </c>
      <c r="C118" s="6" t="s">
        <v>17</v>
      </c>
      <c r="D118" s="12">
        <v>50</v>
      </c>
    </row>
    <row r="119" spans="1:4" ht="12.75" thickBot="1">
      <c r="A119" s="4"/>
      <c r="B119" s="8" t="s">
        <v>109</v>
      </c>
      <c r="C119" s="6" t="s">
        <v>17</v>
      </c>
      <c r="D119" s="12">
        <v>46.4</v>
      </c>
    </row>
    <row r="120" spans="1:4" ht="12.75" thickBot="1">
      <c r="A120" s="33" t="s">
        <v>19</v>
      </c>
      <c r="B120" s="29"/>
      <c r="C120" s="29"/>
      <c r="D120" s="34">
        <v>300</v>
      </c>
    </row>
    <row r="121" spans="1:4" ht="12">
      <c r="A121" s="18" t="s">
        <v>10</v>
      </c>
      <c r="B121" s="6" t="s">
        <v>147</v>
      </c>
      <c r="C121" s="32" t="s">
        <v>11</v>
      </c>
      <c r="D121" s="6"/>
    </row>
    <row r="122" spans="1:4" ht="12">
      <c r="A122" s="6"/>
      <c r="B122" s="6" t="s">
        <v>59</v>
      </c>
      <c r="C122" s="9" t="s">
        <v>22</v>
      </c>
      <c r="D122" s="15">
        <f>105-2.5</f>
        <v>102.5</v>
      </c>
    </row>
    <row r="123" spans="1:4" ht="12">
      <c r="A123" s="6"/>
      <c r="B123" s="6" t="s">
        <v>53</v>
      </c>
      <c r="C123" s="9" t="s">
        <v>22</v>
      </c>
      <c r="D123" s="6">
        <v>17.5</v>
      </c>
    </row>
    <row r="124" spans="1:4" ht="12">
      <c r="A124" s="6"/>
      <c r="B124" s="8" t="s">
        <v>50</v>
      </c>
      <c r="C124" s="18" t="s">
        <v>14</v>
      </c>
      <c r="D124" s="6"/>
    </row>
    <row r="125" spans="1:4" ht="12">
      <c r="A125" s="6"/>
      <c r="B125" s="8" t="s">
        <v>25</v>
      </c>
      <c r="C125" s="6" t="s">
        <v>23</v>
      </c>
      <c r="D125" s="15">
        <v>40</v>
      </c>
    </row>
    <row r="126" spans="1:4" ht="12.75" thickBot="1">
      <c r="A126" s="6"/>
      <c r="B126" s="8" t="s">
        <v>49</v>
      </c>
      <c r="C126" s="6"/>
      <c r="D126" s="6"/>
    </row>
    <row r="127" spans="1:4" ht="12">
      <c r="A127" s="6"/>
      <c r="B127" s="7" t="s">
        <v>15</v>
      </c>
      <c r="C127" s="17" t="s">
        <v>48</v>
      </c>
      <c r="D127" s="3"/>
    </row>
    <row r="128" spans="1:4" ht="12.75" thickBot="1">
      <c r="A128" s="6"/>
      <c r="B128" s="8" t="s">
        <v>13</v>
      </c>
      <c r="C128" s="6" t="s">
        <v>23</v>
      </c>
      <c r="D128" s="15">
        <v>60</v>
      </c>
    </row>
    <row r="129" spans="1:4" ht="12">
      <c r="A129" s="6"/>
      <c r="B129" s="7" t="s">
        <v>26</v>
      </c>
      <c r="C129" s="17" t="s">
        <v>32</v>
      </c>
      <c r="D129" s="14"/>
    </row>
    <row r="130" spans="1:4" ht="12">
      <c r="A130" s="6"/>
      <c r="B130" s="8" t="s">
        <v>27</v>
      </c>
      <c r="C130" s="18" t="s">
        <v>31</v>
      </c>
      <c r="D130" s="15"/>
    </row>
    <row r="131" spans="1:4" ht="12.75" thickBot="1">
      <c r="A131" s="6"/>
      <c r="B131" s="10" t="s">
        <v>28</v>
      </c>
      <c r="C131" s="4" t="s">
        <v>45</v>
      </c>
      <c r="D131" s="16">
        <f>80-27</f>
        <v>53</v>
      </c>
    </row>
    <row r="132" spans="1:4" ht="12">
      <c r="A132" s="6"/>
      <c r="B132" s="8" t="s">
        <v>46</v>
      </c>
      <c r="C132" s="18" t="s">
        <v>9</v>
      </c>
      <c r="D132" s="15"/>
    </row>
    <row r="133" spans="1:4" ht="12">
      <c r="A133" s="6"/>
      <c r="B133" s="8" t="s">
        <v>47</v>
      </c>
      <c r="C133" s="6" t="s">
        <v>29</v>
      </c>
      <c r="D133" s="15">
        <v>27</v>
      </c>
    </row>
    <row r="134" spans="1:4" ht="1.5" customHeight="1" thickBot="1">
      <c r="A134" s="4"/>
      <c r="B134" s="10"/>
      <c r="C134" s="4"/>
      <c r="D134" s="16"/>
    </row>
    <row r="135" spans="1:4" ht="12.75" thickBot="1">
      <c r="A135" s="19" t="s">
        <v>19</v>
      </c>
      <c r="B135" s="19"/>
      <c r="C135" s="19"/>
      <c r="D135" s="20">
        <f>D122+D125+D128+D131+D133+D123</f>
        <v>300</v>
      </c>
    </row>
  </sheetData>
  <mergeCells count="6">
    <mergeCell ref="A9:D9"/>
    <mergeCell ref="A10:D10"/>
    <mergeCell ref="A5:D5"/>
    <mergeCell ref="A6:D6"/>
    <mergeCell ref="A7:D7"/>
    <mergeCell ref="A8:D8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10 к НРСД от 14.12.2005г. № 76-нр</dc:title>
  <dc:subject/>
  <dc:creator/>
  <cp:keywords/>
  <dc:description/>
  <cp:lastModifiedBy>T</cp:lastModifiedBy>
  <cp:lastPrinted>2005-12-20T06:18:59Z</cp:lastPrinted>
  <dcterms:created xsi:type="dcterms:W3CDTF">2004-05-19T07:30:41Z</dcterms:created>
  <dcterms:modified xsi:type="dcterms:W3CDTF">2018-01-07T00:12:09Z</dcterms:modified>
  <cp:category/>
  <cp:version/>
  <cp:contentType/>
  <cp:contentStatus/>
</cp:coreProperties>
</file>