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№10" sheetId="1" r:id="rId1"/>
  </sheets>
  <definedNames/>
  <calcPr fullCalcOnLoad="1"/>
</workbook>
</file>

<file path=xl/sharedStrings.xml><?xml version="1.0" encoding="utf-8"?>
<sst xmlns="http://schemas.openxmlformats.org/spreadsheetml/2006/main" count="326" uniqueCount="201">
  <si>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</si>
  <si>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</si>
  <si>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</si>
  <si>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</si>
  <si>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</si>
  <si>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</si>
  <si>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Округ №1</t>
  </si>
  <si>
    <t>Розанов</t>
  </si>
  <si>
    <t>408-10-55</t>
  </si>
  <si>
    <t>МУЗ "ДЦГБ"</t>
  </si>
  <si>
    <t>МУП "ЖЭУ-1"</t>
  </si>
  <si>
    <t>Округ №2</t>
  </si>
  <si>
    <t>Ивашова</t>
  </si>
  <si>
    <t>408-85-55</t>
  </si>
  <si>
    <t>Округ №3</t>
  </si>
  <si>
    <t>Девяткин</t>
  </si>
  <si>
    <t>408-29-05</t>
  </si>
  <si>
    <t>Округ №4</t>
  </si>
  <si>
    <t>МУП "ЖЭУ-3"</t>
  </si>
  <si>
    <t>Округ №5</t>
  </si>
  <si>
    <t>Тимофеев</t>
  </si>
  <si>
    <t>408-88-74</t>
  </si>
  <si>
    <t>МУП "ЖЭУ-2"</t>
  </si>
  <si>
    <t>Округ №6</t>
  </si>
  <si>
    <t>Управление культуры</t>
  </si>
  <si>
    <t>Управление образования</t>
  </si>
  <si>
    <t>Округ №7</t>
  </si>
  <si>
    <t>Оборудование спортивной</t>
  </si>
  <si>
    <t>площадки школы №10</t>
  </si>
  <si>
    <t>Округ №8</t>
  </si>
  <si>
    <t>Пронин</t>
  </si>
  <si>
    <t>8-903</t>
  </si>
  <si>
    <t>742-24-94</t>
  </si>
  <si>
    <t>Округ №9</t>
  </si>
  <si>
    <t>Приобретение инвентаря</t>
  </si>
  <si>
    <t>Округ №10</t>
  </si>
  <si>
    <t>Крылов</t>
  </si>
  <si>
    <t>960-35-00</t>
  </si>
  <si>
    <t>Округ №11</t>
  </si>
  <si>
    <t>МУП "ЖЭУ-4"</t>
  </si>
  <si>
    <t>Косыгин</t>
  </si>
  <si>
    <t>408-17-54</t>
  </si>
  <si>
    <t>Округ №12</t>
  </si>
  <si>
    <t>Помощь малоимущим</t>
  </si>
  <si>
    <t>Андреева</t>
  </si>
  <si>
    <t>Е.С.</t>
  </si>
  <si>
    <t>Приобретение оборудования</t>
  </si>
  <si>
    <t>Благоустройство территории</t>
  </si>
  <si>
    <t>Адресная социальная помощь</t>
  </si>
  <si>
    <t>Ул.Станционная и ул.Парковая</t>
  </si>
  <si>
    <t>(от ж/д переезда до ул.</t>
  </si>
  <si>
    <t>Советская)</t>
  </si>
  <si>
    <t>МУП "ДГБ"</t>
  </si>
  <si>
    <t>в/ч №52116</t>
  </si>
  <si>
    <t>Богатова</t>
  </si>
  <si>
    <t>Мишина</t>
  </si>
  <si>
    <t>Благоустройство</t>
  </si>
  <si>
    <t>МУП " ЖЭУ № 1"</t>
  </si>
  <si>
    <t xml:space="preserve">Приобретение оборудования </t>
  </si>
  <si>
    <t>для школы № 1</t>
  </si>
  <si>
    <t>0702-003-421-327-310</t>
  </si>
  <si>
    <t xml:space="preserve">Итого </t>
  </si>
  <si>
    <t>Итого</t>
  </si>
  <si>
    <t xml:space="preserve">Всего </t>
  </si>
  <si>
    <t>детский сад №6 "Звездочка"</t>
  </si>
  <si>
    <t>детский сад №24 "Березка"</t>
  </si>
  <si>
    <t>0701-003-420-327-310</t>
  </si>
  <si>
    <t>гимназия № 12</t>
  </si>
  <si>
    <t xml:space="preserve"> школа №9</t>
  </si>
  <si>
    <t>детский сад №4 "Рябинка"</t>
  </si>
  <si>
    <t>0501-012-350-197-241</t>
  </si>
  <si>
    <t>для детского сада № 23</t>
  </si>
  <si>
    <t>для МДШИ</t>
  </si>
  <si>
    <t>0702-004-423-327-310</t>
  </si>
  <si>
    <t>школа № 10</t>
  </si>
  <si>
    <t>гимназия № 13</t>
  </si>
  <si>
    <t>детский сад "Росинка"</t>
  </si>
  <si>
    <t>школа № 7</t>
  </si>
  <si>
    <t>0901-006-470-327-310</t>
  </si>
  <si>
    <t>0501-013-350-197-241</t>
  </si>
  <si>
    <t>0501-014-350-197-241</t>
  </si>
  <si>
    <t>0501-015-350-197-241</t>
  </si>
  <si>
    <t>0502-018-350-412-241</t>
  </si>
  <si>
    <t>Приобретение оборудования:</t>
  </si>
  <si>
    <t>(тыс.руб.)</t>
  </si>
  <si>
    <t>школы</t>
  </si>
  <si>
    <t>детские сады</t>
  </si>
  <si>
    <t xml:space="preserve">Благоустройство детской </t>
  </si>
  <si>
    <t>площадки (ул.Циолковского,28)</t>
  </si>
  <si>
    <t>Праздничных</t>
  </si>
  <si>
    <t>медицинского для детской</t>
  </si>
  <si>
    <t>поликлиники №1</t>
  </si>
  <si>
    <t>для школы №6</t>
  </si>
  <si>
    <t xml:space="preserve">Проведение спортивных </t>
  </si>
  <si>
    <t>мероприятий</t>
  </si>
  <si>
    <t xml:space="preserve">Комитет по физической </t>
  </si>
  <si>
    <t>культуре и спорту</t>
  </si>
  <si>
    <t>Закупка обрудования и</t>
  </si>
  <si>
    <t>Парковая ,10</t>
  </si>
  <si>
    <t>благоустройство территории</t>
  </si>
  <si>
    <t>благоустройство МЦО по ул.</t>
  </si>
  <si>
    <t>Адресная помощь ветеранам и</t>
  </si>
  <si>
    <t>малоимущим (по согласова-</t>
  </si>
  <si>
    <t>нию с депутатом)</t>
  </si>
  <si>
    <t>0702-003-423-327-310</t>
  </si>
  <si>
    <t>Установка тревожной кнопки</t>
  </si>
  <si>
    <t>0702-003-421-327-226</t>
  </si>
  <si>
    <t>в школе № 7</t>
  </si>
  <si>
    <t>ЦДЮТ  (ксерокс)</t>
  </si>
  <si>
    <t>Приобретение учебников</t>
  </si>
  <si>
    <t>Адресная помощь для инвалида</t>
  </si>
  <si>
    <t>Шафиуллиной Р.А.</t>
  </si>
  <si>
    <t>Администрация</t>
  </si>
  <si>
    <t>1003-002-505-483-262</t>
  </si>
  <si>
    <t>Установка тревожной кнопки ЦДЮТ</t>
  </si>
  <si>
    <t>согласованию с депутатом)</t>
  </si>
  <si>
    <t>города</t>
  </si>
  <si>
    <t xml:space="preserve">Администрация 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</si>
  <si>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</si>
  <si>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</si>
  <si>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</si>
  <si>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</si>
  <si>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культуры и спорта</t>
  </si>
  <si>
    <t>Ремонт крыльца в школе № 3</t>
  </si>
  <si>
    <t>Установка металлической двери</t>
  </si>
  <si>
    <t>в детском саду № 15</t>
  </si>
  <si>
    <t>0702-010-421-327-225</t>
  </si>
  <si>
    <t>0701-007-420-327-226</t>
  </si>
  <si>
    <t>Приобретение почтовых ящиков</t>
  </si>
  <si>
    <t>для жилого фонда</t>
  </si>
  <si>
    <t>0501-007-350-197-241</t>
  </si>
  <si>
    <t>ул.Циолковского ,13 под.2</t>
  </si>
  <si>
    <t>ул.Комсомольская,9 под.1</t>
  </si>
  <si>
    <t>Приобретение системы профессио-</t>
  </si>
  <si>
    <t>нального звукового оборудования</t>
  </si>
  <si>
    <t>для средней школы №6</t>
  </si>
  <si>
    <t>Оказание материальной помощи</t>
  </si>
  <si>
    <t>Симолкиной В.И.</t>
  </si>
  <si>
    <t>по ул.Московское ш. Д.55</t>
  </si>
  <si>
    <t>школа №9(приобр.учебников)</t>
  </si>
  <si>
    <t>приобретение мебели и мягкого</t>
  </si>
  <si>
    <t>инвентаря для д/с "Рябинка" № 4</t>
  </si>
  <si>
    <t>Установка тревожной кнопки для</t>
  </si>
  <si>
    <t>центра "Аленький цветочек"</t>
  </si>
  <si>
    <t>Центр "Аленький цветочек"</t>
  </si>
  <si>
    <t>1002-040-506-327-226</t>
  </si>
  <si>
    <t>0502-007-351-412-241</t>
  </si>
  <si>
    <t>0702-003-423-327-226</t>
  </si>
  <si>
    <t>Установка металлических дверей</t>
  </si>
  <si>
    <t>Театральная,11 п.3</t>
  </si>
  <si>
    <t>Театральная, 13 п.3</t>
  </si>
  <si>
    <t>Октябрьская д.22,кор2,п.4</t>
  </si>
  <si>
    <t>Ремонт кабинета психологии</t>
  </si>
  <si>
    <t>в школе №9</t>
  </si>
  <si>
    <t>0702-003-421-327-225</t>
  </si>
  <si>
    <t>Приобретение акустической аппа-</t>
  </si>
  <si>
    <t>ратуры в спортзал шк.№6</t>
  </si>
  <si>
    <t>Асфальтировка придомовых территорий</t>
  </si>
  <si>
    <t>УКС</t>
  </si>
  <si>
    <t>Пошив сценических костюмов</t>
  </si>
  <si>
    <t>Комитет по физкультуре ,</t>
  </si>
  <si>
    <t>спорту и делам молодежи</t>
  </si>
  <si>
    <t>школа №5 (приобретение холодильника)</t>
  </si>
  <si>
    <t>Приобретение линолиума для кабинета</t>
  </si>
  <si>
    <t>психологии школы № 9</t>
  </si>
  <si>
    <t>0702-003-421-327-340</t>
  </si>
  <si>
    <t>0502-010-351-412-241</t>
  </si>
  <si>
    <t>Оборудование детской площадки</t>
  </si>
  <si>
    <t>ТСЖ "Долгие пруды"</t>
  </si>
  <si>
    <t>0502-035-351-412-242</t>
  </si>
  <si>
    <t>Приобретение холодильника для детского</t>
  </si>
  <si>
    <t>сада № 8</t>
  </si>
  <si>
    <t>ветеранам и малоимущим(по</t>
  </si>
  <si>
    <t>Материальная помощь Русаковой М.П.</t>
  </si>
  <si>
    <t>1006-002-505-483-262</t>
  </si>
  <si>
    <t xml:space="preserve">Благоустройство детских площадок МОУ </t>
  </si>
  <si>
    <t>прогимназия № 11"Золотой ключик"</t>
  </si>
  <si>
    <t>0707-008-431-327-226</t>
  </si>
  <si>
    <t>ул.Октябрьская,3 под.1</t>
  </si>
  <si>
    <t>ул.Первомайская, д.44"А" - установка</t>
  </si>
  <si>
    <t>во дворе дома детской "Паутинки"</t>
  </si>
  <si>
    <t>Нумцовой Л.К.(Театральная ,6"а",кв.20)</t>
  </si>
  <si>
    <t>Сотниковой Г.Ю.(Театральная д.4,кв.18)</t>
  </si>
  <si>
    <t>Ивановой З.К.(Театральная,8,кв.17)</t>
  </si>
  <si>
    <t>Максакову И.В.(Дирижабельная,24,кв.10)</t>
  </si>
  <si>
    <t>0702-003-420-327-310</t>
  </si>
  <si>
    <t>в микр.Шереметьевский</t>
  </si>
  <si>
    <t>Хлебниково,Павельцево</t>
  </si>
  <si>
    <t xml:space="preserve">      МУП  " УКС "</t>
  </si>
  <si>
    <t>1006-007-505-483-262</t>
  </si>
  <si>
    <r>
      <t xml:space="preserve">                            Приложение </t>
    </r>
    <r>
      <rPr>
        <i/>
        <sz val="10"/>
        <rFont val="Arial"/>
        <family val="2"/>
      </rPr>
      <t>№10</t>
    </r>
  </si>
  <si>
    <r>
      <t xml:space="preserve">                            Приложение </t>
    </r>
    <r>
      <rPr>
        <i/>
        <sz val="10"/>
        <rFont val="Arial"/>
        <family val="2"/>
      </rPr>
      <t>№ 17</t>
    </r>
  </si>
  <si>
    <t>на 2005 год</t>
  </si>
  <si>
    <t xml:space="preserve">Управление администрации </t>
  </si>
  <si>
    <t>по работе с населением</t>
  </si>
  <si>
    <t>пр-т Пацаева, д.3, подъезд 6</t>
  </si>
  <si>
    <t>МУП "Архитектура города Долгопрудный"</t>
  </si>
  <si>
    <t>ул. Флотская д.2, ул. Речная д.8, ул. Якорная д.1 и д.3А</t>
  </si>
  <si>
    <t>Тимаховой Р.М.(Московское ш.49,кв.53)</t>
  </si>
  <si>
    <t xml:space="preserve">    к НРСД от 20.12.2004г. № 75-нр </t>
  </si>
  <si>
    <t xml:space="preserve">    к НРСД от 20.06.2005г. № 37-нр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</si>
</sst>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1" fillId="0" borderId="7" xfId="0" applyFont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43" fontId="1" fillId="0" borderId="4" xfId="18" applyFont="1" applyBorder="1" applyAlignment="1">
      <alignment/>
    </xf>
    <xf numFmtId="0" fontId="2" fillId="2" borderId="9" xfId="0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11.00390625" style="1" customWidth="1"/>
    <col min="2" max="2" width="35.75390625" style="1" customWidth="1"/>
    <col min="3" max="3" width="25.75390625" style="1" customWidth="1"/>
    <col min="4" max="4" width="12.125" style="1" customWidth="1"/>
    <col min="5" max="16384" width="8.875" style="1" customWidth="1"/>
  </cols>
  <sheetData>
    <row r="1" ht="12.75">
      <c r="C1" s="44" t="s">
        <v>190</v>
      </c>
    </row>
    <row r="2" spans="3:4" ht="15">
      <c r="C2" s="44" t="s">
        <v>200</v>
      </c>
      <c r="D2" s="50"/>
    </row>
    <row r="3" spans="2:4" ht="12.75">
      <c r="B3" s="2"/>
      <c r="C3" s="44" t="s">
        <v>191</v>
      </c>
      <c r="D3" s="2"/>
    </row>
    <row r="4" ht="11.25" customHeight="1">
      <c r="C4" s="44" t="s">
        <v>199</v>
      </c>
    </row>
    <row r="5" spans="1:4" ht="15.75" customHeight="1">
      <c r="A5" s="51" t="s">
        <v>118</v>
      </c>
      <c r="B5" s="51"/>
      <c r="C5" s="51"/>
      <c r="D5" s="51"/>
    </row>
    <row r="6" spans="1:4" ht="11.25" customHeight="1">
      <c r="A6" s="51" t="s">
        <v>119</v>
      </c>
      <c r="B6" s="51"/>
      <c r="C6" s="51"/>
      <c r="D6" s="51"/>
    </row>
    <row r="7" spans="1:4" ht="12" customHeight="1">
      <c r="A7" s="51" t="s">
        <v>120</v>
      </c>
      <c r="B7" s="51"/>
      <c r="C7" s="51"/>
      <c r="D7" s="51"/>
    </row>
    <row r="8" spans="1:4" ht="12" customHeight="1">
      <c r="A8" s="51" t="s">
        <v>121</v>
      </c>
      <c r="B8" s="51"/>
      <c r="C8" s="51"/>
      <c r="D8" s="51"/>
    </row>
    <row r="9" spans="1:4" ht="12" customHeight="1">
      <c r="A9" s="51" t="s">
        <v>122</v>
      </c>
      <c r="B9" s="51"/>
      <c r="C9" s="51"/>
      <c r="D9" s="51"/>
    </row>
    <row r="10" spans="1:4" ht="11.25" customHeight="1">
      <c r="A10" s="51" t="s">
        <v>192</v>
      </c>
      <c r="B10" s="51"/>
      <c r="C10" s="51"/>
      <c r="D10" s="51"/>
    </row>
    <row r="11" ht="7.5" customHeight="1" thickBot="1">
      <c r="D11" s="1" t="s">
        <v>84</v>
      </c>
    </row>
    <row r="12" spans="1:4" ht="12">
      <c r="A12" s="3" t="s">
        <v>0</v>
      </c>
      <c r="B12" s="4" t="s">
        <v>1</v>
      </c>
      <c r="C12" s="3" t="s">
        <v>2</v>
      </c>
      <c r="D12" s="3" t="s">
        <v>3</v>
      </c>
    </row>
    <row r="13" spans="1:4" ht="12.75" thickBot="1">
      <c r="A13" s="5" t="s">
        <v>4</v>
      </c>
      <c r="B13" s="6"/>
      <c r="C13" s="5"/>
      <c r="D13" s="5" t="s">
        <v>5</v>
      </c>
    </row>
    <row r="14" spans="1:4" ht="12">
      <c r="A14" s="21" t="s">
        <v>6</v>
      </c>
      <c r="B14" s="8" t="s">
        <v>56</v>
      </c>
      <c r="C14" s="3" t="s">
        <v>57</v>
      </c>
      <c r="D14" s="3"/>
    </row>
    <row r="15" spans="1:4" ht="12.75" thickBot="1">
      <c r="A15" s="7" t="s">
        <v>7</v>
      </c>
      <c r="B15" s="11"/>
      <c r="C15" s="5" t="s">
        <v>70</v>
      </c>
      <c r="D15" s="20">
        <f>130-70</f>
        <v>60</v>
      </c>
    </row>
    <row r="16" spans="1:4" ht="12">
      <c r="A16" s="7" t="s">
        <v>8</v>
      </c>
      <c r="B16" s="9" t="s">
        <v>157</v>
      </c>
      <c r="C16" s="7" t="s">
        <v>158</v>
      </c>
      <c r="D16" s="19">
        <v>60</v>
      </c>
    </row>
    <row r="17" spans="1:4" ht="12.75" thickBot="1">
      <c r="A17" s="7"/>
      <c r="B17" s="9"/>
      <c r="C17" s="7" t="s">
        <v>166</v>
      </c>
      <c r="D17" s="19"/>
    </row>
    <row r="18" spans="1:4" ht="12">
      <c r="A18" s="7"/>
      <c r="B18" s="8" t="s">
        <v>58</v>
      </c>
      <c r="C18" s="3" t="s">
        <v>9</v>
      </c>
      <c r="D18" s="3"/>
    </row>
    <row r="19" spans="1:4" ht="12.75" thickBot="1">
      <c r="A19" s="7"/>
      <c r="B19" s="9"/>
      <c r="C19" s="5" t="s">
        <v>78</v>
      </c>
      <c r="D19" s="19">
        <f>100-50</f>
        <v>50</v>
      </c>
    </row>
    <row r="20" spans="1:4" ht="9.75" customHeight="1">
      <c r="A20" s="7"/>
      <c r="B20" s="3" t="s">
        <v>34</v>
      </c>
      <c r="C20" s="7" t="s">
        <v>25</v>
      </c>
      <c r="D20" s="3"/>
    </row>
    <row r="21" spans="1:4" ht="12" customHeight="1" thickBot="1">
      <c r="A21" s="7"/>
      <c r="B21" s="7" t="s">
        <v>59</v>
      </c>
      <c r="C21" s="7" t="s">
        <v>60</v>
      </c>
      <c r="D21" s="19">
        <f>50-11.2</f>
        <v>38.8</v>
      </c>
    </row>
    <row r="22" spans="1:4" ht="12" customHeight="1">
      <c r="A22" s="7"/>
      <c r="B22" s="8" t="s">
        <v>170</v>
      </c>
      <c r="C22" s="3" t="s">
        <v>25</v>
      </c>
      <c r="D22" s="43"/>
    </row>
    <row r="23" spans="1:4" ht="12" customHeight="1" thickBot="1">
      <c r="A23" s="7"/>
      <c r="B23" s="11" t="s">
        <v>171</v>
      </c>
      <c r="C23" s="5" t="s">
        <v>185</v>
      </c>
      <c r="D23" s="42">
        <v>11.2</v>
      </c>
    </row>
    <row r="24" spans="1:4" ht="12.75" customHeight="1">
      <c r="A24" s="7"/>
      <c r="B24" s="9" t="s">
        <v>159</v>
      </c>
      <c r="C24" s="7" t="s">
        <v>160</v>
      </c>
      <c r="D24" s="13"/>
    </row>
    <row r="25" spans="1:4" ht="10.5" customHeight="1">
      <c r="A25" s="7"/>
      <c r="B25" s="9"/>
      <c r="C25" s="7" t="s">
        <v>161</v>
      </c>
      <c r="D25" s="13"/>
    </row>
    <row r="26" spans="1:4" ht="12.75" thickBot="1">
      <c r="A26" s="7"/>
      <c r="B26" s="11"/>
      <c r="C26" s="5" t="s">
        <v>177</v>
      </c>
      <c r="D26" s="42">
        <v>60</v>
      </c>
    </row>
    <row r="27" spans="1:4" ht="12">
      <c r="A27" s="7"/>
      <c r="B27" s="7" t="s">
        <v>48</v>
      </c>
      <c r="C27" s="7" t="s">
        <v>112</v>
      </c>
      <c r="D27" s="7"/>
    </row>
    <row r="28" spans="1:4" ht="12">
      <c r="A28" s="7"/>
      <c r="B28" s="7" t="s">
        <v>172</v>
      </c>
      <c r="C28" s="7" t="s">
        <v>116</v>
      </c>
      <c r="D28" s="7"/>
    </row>
    <row r="29" spans="1:4" ht="12">
      <c r="A29" s="7"/>
      <c r="B29" s="7" t="s">
        <v>115</v>
      </c>
      <c r="C29" s="7"/>
      <c r="D29" s="7"/>
    </row>
    <row r="30" spans="1:14" ht="12.75" thickBot="1">
      <c r="A30" s="7"/>
      <c r="B30" s="7"/>
      <c r="C30" s="7" t="s">
        <v>174</v>
      </c>
      <c r="D30" s="19">
        <v>20</v>
      </c>
      <c r="E30" s="45"/>
      <c r="F30" s="46"/>
      <c r="G30" s="46"/>
      <c r="H30" s="46"/>
      <c r="I30" s="46"/>
      <c r="J30" s="46"/>
      <c r="K30" s="46"/>
      <c r="L30" s="46"/>
      <c r="M30" s="46"/>
      <c r="N30" s="46"/>
    </row>
    <row r="31" spans="1:14" s="27" customFormat="1" ht="12.75" thickBot="1">
      <c r="A31" s="24" t="s">
        <v>61</v>
      </c>
      <c r="B31" s="25"/>
      <c r="C31" s="24"/>
      <c r="D31" s="26">
        <f>D15+D16+D19+D21+D26+D30+D23</f>
        <v>300</v>
      </c>
      <c r="E31" s="45"/>
      <c r="F31" s="46"/>
      <c r="G31" s="46"/>
      <c r="H31" s="46"/>
      <c r="I31" s="46"/>
      <c r="J31" s="46"/>
      <c r="K31" s="46"/>
      <c r="L31" s="46"/>
      <c r="M31" s="46"/>
      <c r="N31" s="46"/>
    </row>
    <row r="32" spans="1:14" ht="12">
      <c r="A32" s="21" t="s">
        <v>11</v>
      </c>
      <c r="B32" s="3" t="s">
        <v>83</v>
      </c>
      <c r="C32" s="10" t="s">
        <v>25</v>
      </c>
      <c r="D32" s="3"/>
      <c r="E32" s="45"/>
      <c r="F32" s="46"/>
      <c r="G32" s="46"/>
      <c r="H32" s="46"/>
      <c r="I32" s="46"/>
      <c r="J32" s="46"/>
      <c r="K32" s="46"/>
      <c r="L32" s="46"/>
      <c r="M32" s="46"/>
      <c r="N32" s="46"/>
    </row>
    <row r="33" spans="1:4" ht="12">
      <c r="A33" s="7" t="s">
        <v>12</v>
      </c>
      <c r="B33" s="7" t="s">
        <v>85</v>
      </c>
      <c r="C33" s="10" t="s">
        <v>60</v>
      </c>
      <c r="D33" s="19">
        <f>139-18-15</f>
        <v>106</v>
      </c>
    </row>
    <row r="34" spans="1:4" ht="12">
      <c r="A34" s="7"/>
      <c r="B34" s="7" t="s">
        <v>162</v>
      </c>
      <c r="C34" s="10" t="s">
        <v>60</v>
      </c>
      <c r="D34" s="19">
        <v>15</v>
      </c>
    </row>
    <row r="35" spans="1:4" ht="12">
      <c r="A35" s="7" t="s">
        <v>13</v>
      </c>
      <c r="B35" s="7" t="s">
        <v>86</v>
      </c>
      <c r="C35" s="10" t="s">
        <v>66</v>
      </c>
      <c r="D35" s="19">
        <f>116-15</f>
        <v>101</v>
      </c>
    </row>
    <row r="36" spans="1:4" ht="12.75" thickBot="1">
      <c r="A36" s="7"/>
      <c r="B36" s="5" t="s">
        <v>108</v>
      </c>
      <c r="C36" s="40" t="s">
        <v>104</v>
      </c>
      <c r="D36" s="20">
        <v>11</v>
      </c>
    </row>
    <row r="37" spans="1:4" ht="12.75" thickBot="1">
      <c r="A37" s="7"/>
      <c r="B37" s="7" t="s">
        <v>114</v>
      </c>
      <c r="C37" s="40" t="s">
        <v>147</v>
      </c>
      <c r="D37" s="19">
        <v>10</v>
      </c>
    </row>
    <row r="38" spans="1:4" ht="12">
      <c r="A38" s="7"/>
      <c r="B38" s="3" t="s">
        <v>110</v>
      </c>
      <c r="C38" s="4" t="s">
        <v>112</v>
      </c>
      <c r="D38" s="18"/>
    </row>
    <row r="39" spans="1:4" ht="12.75" thickBot="1">
      <c r="A39" s="7"/>
      <c r="B39" s="7" t="s">
        <v>111</v>
      </c>
      <c r="C39" s="10" t="s">
        <v>113</v>
      </c>
      <c r="D39" s="19">
        <v>24</v>
      </c>
    </row>
    <row r="40" spans="1:4" ht="12">
      <c r="A40" s="9"/>
      <c r="B40" s="3" t="s">
        <v>124</v>
      </c>
      <c r="C40" s="4" t="s">
        <v>10</v>
      </c>
      <c r="D40" s="18"/>
    </row>
    <row r="41" spans="1:4" ht="12">
      <c r="A41" s="9"/>
      <c r="B41" s="7" t="s">
        <v>131</v>
      </c>
      <c r="C41" s="10" t="s">
        <v>70</v>
      </c>
      <c r="D41" s="19">
        <v>9</v>
      </c>
    </row>
    <row r="42" spans="1:4" ht="12">
      <c r="A42" s="9"/>
      <c r="B42" s="7" t="s">
        <v>132</v>
      </c>
      <c r="C42" s="10" t="s">
        <v>70</v>
      </c>
      <c r="D42" s="19">
        <v>9</v>
      </c>
    </row>
    <row r="43" spans="1:4" ht="12.75" thickBot="1">
      <c r="A43" s="9"/>
      <c r="B43" s="5" t="s">
        <v>178</v>
      </c>
      <c r="C43" s="11" t="s">
        <v>70</v>
      </c>
      <c r="D43" s="20">
        <v>9</v>
      </c>
    </row>
    <row r="44" spans="1:4" ht="12">
      <c r="A44" s="9"/>
      <c r="B44" s="3" t="s">
        <v>179</v>
      </c>
      <c r="C44" s="7"/>
      <c r="D44" s="19"/>
    </row>
    <row r="45" spans="1:14" ht="12.75" thickBot="1">
      <c r="A45" s="9"/>
      <c r="B45" s="5" t="s">
        <v>180</v>
      </c>
      <c r="C45" s="11" t="s">
        <v>70</v>
      </c>
      <c r="D45" s="20">
        <v>6</v>
      </c>
      <c r="E45" s="45"/>
      <c r="F45" s="46"/>
      <c r="G45" s="46"/>
      <c r="H45" s="46"/>
      <c r="I45" s="46"/>
      <c r="J45" s="46"/>
      <c r="K45" s="46"/>
      <c r="L45" s="46"/>
      <c r="M45" s="46"/>
      <c r="N45" s="46"/>
    </row>
    <row r="46" spans="1:14" s="27" customFormat="1" ht="12.75" thickBot="1">
      <c r="A46" s="24" t="s">
        <v>61</v>
      </c>
      <c r="B46" s="39"/>
      <c r="C46" s="24"/>
      <c r="D46" s="36">
        <f>D33+D35+D39+D36+D37+D41+D34+D45+D43+D42</f>
        <v>300</v>
      </c>
      <c r="E46" s="45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12">
      <c r="A47" s="21" t="s">
        <v>14</v>
      </c>
      <c r="B47" s="4" t="s">
        <v>56</v>
      </c>
      <c r="C47" s="3" t="s">
        <v>22</v>
      </c>
      <c r="D47" s="3"/>
      <c r="E47" s="45"/>
      <c r="F47" s="46"/>
      <c r="G47" s="46"/>
      <c r="H47" s="46"/>
      <c r="I47" s="46"/>
      <c r="J47" s="46"/>
      <c r="K47" s="46"/>
      <c r="L47" s="46"/>
      <c r="M47" s="46"/>
      <c r="N47" s="46"/>
    </row>
    <row r="48" spans="1:4" ht="12.75" thickBot="1">
      <c r="A48" s="7" t="s">
        <v>15</v>
      </c>
      <c r="B48" s="10"/>
      <c r="C48" s="7" t="s">
        <v>79</v>
      </c>
      <c r="D48" s="19">
        <f>100+40-38</f>
        <v>102</v>
      </c>
    </row>
    <row r="49" spans="1:4" ht="12">
      <c r="A49" s="9" t="s">
        <v>16</v>
      </c>
      <c r="B49" s="3" t="s">
        <v>46</v>
      </c>
      <c r="C49" s="4" t="s">
        <v>9</v>
      </c>
      <c r="D49" s="3"/>
    </row>
    <row r="50" spans="1:4" ht="12">
      <c r="A50" s="9"/>
      <c r="B50" s="7"/>
      <c r="C50" s="10" t="s">
        <v>78</v>
      </c>
      <c r="D50" s="19">
        <f>100-50</f>
        <v>50</v>
      </c>
    </row>
    <row r="51" spans="1:4" ht="12">
      <c r="A51" s="7"/>
      <c r="B51" s="10" t="s">
        <v>87</v>
      </c>
      <c r="C51" s="7" t="s">
        <v>10</v>
      </c>
      <c r="D51" s="7"/>
    </row>
    <row r="52" spans="1:4" ht="12">
      <c r="A52" s="7"/>
      <c r="B52" s="10" t="s">
        <v>88</v>
      </c>
      <c r="C52" s="7" t="s">
        <v>70</v>
      </c>
      <c r="D52" s="19">
        <f>100-40</f>
        <v>60</v>
      </c>
    </row>
    <row r="53" spans="1:4" ht="12">
      <c r="A53" s="7"/>
      <c r="B53" s="10" t="s">
        <v>148</v>
      </c>
      <c r="C53" s="7"/>
      <c r="D53" s="19">
        <v>38</v>
      </c>
    </row>
    <row r="54" spans="1:4" ht="12">
      <c r="A54" s="7"/>
      <c r="B54" s="10" t="s">
        <v>149</v>
      </c>
      <c r="C54" s="7"/>
      <c r="D54" s="19"/>
    </row>
    <row r="55" spans="1:4" ht="12">
      <c r="A55" s="7"/>
      <c r="B55" s="10" t="s">
        <v>150</v>
      </c>
      <c r="C55" s="7"/>
      <c r="D55" s="19"/>
    </row>
    <row r="56" spans="1:4" ht="12.75" thickBot="1">
      <c r="A56" s="7"/>
      <c r="B56" s="10" t="s">
        <v>151</v>
      </c>
      <c r="C56" s="7"/>
      <c r="D56" s="19"/>
    </row>
    <row r="57" spans="1:4" ht="12">
      <c r="A57" s="9"/>
      <c r="B57" s="3" t="s">
        <v>133</v>
      </c>
      <c r="C57" s="12" t="s">
        <v>25</v>
      </c>
      <c r="D57" s="18"/>
    </row>
    <row r="58" spans="1:4" ht="12">
      <c r="A58" s="9"/>
      <c r="B58" s="7" t="s">
        <v>134</v>
      </c>
      <c r="C58" s="13" t="s">
        <v>60</v>
      </c>
      <c r="D58" s="19">
        <v>50</v>
      </c>
    </row>
    <row r="59" spans="1:14" ht="12.75" thickBot="1">
      <c r="A59" s="11"/>
      <c r="B59" s="5" t="s">
        <v>135</v>
      </c>
      <c r="C59" s="14"/>
      <c r="D59" s="5"/>
      <c r="E59" s="45"/>
      <c r="F59" s="46"/>
      <c r="G59" s="46"/>
      <c r="H59" s="46"/>
      <c r="I59" s="46"/>
      <c r="J59" s="46"/>
      <c r="K59" s="46"/>
      <c r="L59" s="46"/>
      <c r="M59" s="46"/>
      <c r="N59" s="46"/>
    </row>
    <row r="60" spans="1:14" s="27" customFormat="1" ht="12.75" thickBot="1">
      <c r="A60" s="24" t="s">
        <v>62</v>
      </c>
      <c r="B60" s="39"/>
      <c r="C60" s="24"/>
      <c r="D60" s="26">
        <f>D48+D50+D52+D58+D53</f>
        <v>300</v>
      </c>
      <c r="E60" s="45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13.5" customHeight="1">
      <c r="A61" s="21" t="s">
        <v>17</v>
      </c>
      <c r="B61" s="12" t="s">
        <v>56</v>
      </c>
      <c r="C61" s="4" t="s">
        <v>10</v>
      </c>
      <c r="D61" s="3"/>
      <c r="E61" s="45"/>
      <c r="F61" s="46"/>
      <c r="G61" s="46"/>
      <c r="H61" s="46"/>
      <c r="I61" s="46"/>
      <c r="J61" s="46"/>
      <c r="K61" s="46"/>
      <c r="L61" s="46"/>
      <c r="M61" s="46"/>
      <c r="N61" s="46"/>
    </row>
    <row r="62" spans="1:4" ht="13.5" customHeight="1">
      <c r="A62" s="7" t="s">
        <v>44</v>
      </c>
      <c r="B62" s="13"/>
      <c r="C62" s="7" t="s">
        <v>70</v>
      </c>
      <c r="D62" s="19">
        <f>270-3-30-10.6</f>
        <v>226.4</v>
      </c>
    </row>
    <row r="63" spans="1:4" ht="15" customHeight="1" thickBot="1">
      <c r="A63" s="5" t="s">
        <v>45</v>
      </c>
      <c r="B63" s="14"/>
      <c r="C63" s="6"/>
      <c r="D63" s="5"/>
    </row>
    <row r="64" spans="1:4" ht="14.25" customHeight="1">
      <c r="A64" s="9"/>
      <c r="B64" s="8" t="s">
        <v>83</v>
      </c>
      <c r="C64" s="3" t="s">
        <v>25</v>
      </c>
      <c r="D64" s="3"/>
    </row>
    <row r="65" spans="1:4" ht="12.75" customHeight="1">
      <c r="A65" s="9"/>
      <c r="B65" s="9" t="s">
        <v>64</v>
      </c>
      <c r="C65" s="7" t="s">
        <v>66</v>
      </c>
      <c r="D65" s="19">
        <v>5</v>
      </c>
    </row>
    <row r="66" spans="1:4" ht="12">
      <c r="A66" s="9"/>
      <c r="B66" s="9" t="s">
        <v>65</v>
      </c>
      <c r="C66" s="7" t="s">
        <v>66</v>
      </c>
      <c r="D66" s="19">
        <v>5</v>
      </c>
    </row>
    <row r="67" spans="1:4" ht="12">
      <c r="A67" s="9"/>
      <c r="B67" s="9" t="s">
        <v>109</v>
      </c>
      <c r="C67" s="7"/>
      <c r="D67" s="19"/>
    </row>
    <row r="68" spans="1:4" ht="12">
      <c r="A68" s="9"/>
      <c r="B68" s="9" t="s">
        <v>68</v>
      </c>
      <c r="C68" s="7" t="s">
        <v>60</v>
      </c>
      <c r="D68" s="19">
        <v>20</v>
      </c>
    </row>
    <row r="69" spans="1:4" ht="12">
      <c r="A69" s="9"/>
      <c r="B69" s="9" t="s">
        <v>152</v>
      </c>
      <c r="C69" s="7"/>
      <c r="D69" s="19"/>
    </row>
    <row r="70" spans="1:4" ht="12">
      <c r="A70" s="9"/>
      <c r="B70" s="9" t="s">
        <v>153</v>
      </c>
      <c r="C70" s="7" t="s">
        <v>154</v>
      </c>
      <c r="D70" s="19">
        <v>15</v>
      </c>
    </row>
    <row r="71" spans="1:4" ht="12">
      <c r="A71" s="9"/>
      <c r="B71" s="9" t="s">
        <v>155</v>
      </c>
      <c r="C71" s="7"/>
      <c r="D71" s="19"/>
    </row>
    <row r="72" spans="1:4" ht="12.75" thickBot="1">
      <c r="A72" s="9"/>
      <c r="B72" s="11" t="s">
        <v>156</v>
      </c>
      <c r="C72" s="5" t="s">
        <v>60</v>
      </c>
      <c r="D72" s="20">
        <v>15</v>
      </c>
    </row>
    <row r="73" spans="1:4" ht="12">
      <c r="A73" s="9"/>
      <c r="B73" s="9" t="s">
        <v>136</v>
      </c>
      <c r="C73" s="3" t="s">
        <v>112</v>
      </c>
      <c r="D73" s="18"/>
    </row>
    <row r="74" spans="1:4" ht="12">
      <c r="A74" s="9"/>
      <c r="B74" s="10" t="s">
        <v>137</v>
      </c>
      <c r="C74" s="7" t="s">
        <v>174</v>
      </c>
      <c r="D74" s="19">
        <v>3</v>
      </c>
    </row>
    <row r="75" spans="1:4" ht="12">
      <c r="A75" s="9"/>
      <c r="B75" s="9" t="s">
        <v>181</v>
      </c>
      <c r="C75" s="7" t="s">
        <v>174</v>
      </c>
      <c r="D75" s="19">
        <v>1.5</v>
      </c>
    </row>
    <row r="76" spans="1:4" ht="12">
      <c r="A76" s="9"/>
      <c r="B76" s="9" t="s">
        <v>182</v>
      </c>
      <c r="C76" s="7" t="s">
        <v>174</v>
      </c>
      <c r="D76" s="19">
        <v>1.5</v>
      </c>
    </row>
    <row r="77" spans="1:4" ht="12">
      <c r="A77" s="9"/>
      <c r="B77" s="9" t="s">
        <v>198</v>
      </c>
      <c r="C77" s="7" t="s">
        <v>174</v>
      </c>
      <c r="D77" s="19">
        <v>1.5</v>
      </c>
    </row>
    <row r="78" spans="1:4" ht="12">
      <c r="A78" s="9"/>
      <c r="B78" s="9" t="s">
        <v>183</v>
      </c>
      <c r="C78" s="7" t="s">
        <v>174</v>
      </c>
      <c r="D78" s="19">
        <v>4.1</v>
      </c>
    </row>
    <row r="79" spans="1:14" ht="12.75" thickBot="1">
      <c r="A79" s="9"/>
      <c r="B79" s="9" t="s">
        <v>184</v>
      </c>
      <c r="C79" s="7" t="s">
        <v>174</v>
      </c>
      <c r="D79" s="19">
        <v>2</v>
      </c>
      <c r="E79" s="45"/>
      <c r="F79" s="46"/>
      <c r="G79" s="46"/>
      <c r="H79" s="46"/>
      <c r="I79" s="46"/>
      <c r="J79" s="46"/>
      <c r="K79" s="46"/>
      <c r="L79" s="46"/>
      <c r="M79" s="46"/>
      <c r="N79" s="46"/>
    </row>
    <row r="80" spans="1:14" s="27" customFormat="1" ht="12.75" thickBot="1">
      <c r="A80" s="24" t="s">
        <v>61</v>
      </c>
      <c r="B80" s="25"/>
      <c r="C80" s="24"/>
      <c r="D80" s="34">
        <f>D62+D66+D65+D68+D70+D72+D74+D75+D76+D77+D78+D79</f>
        <v>300</v>
      </c>
      <c r="E80" s="45"/>
      <c r="F80" s="46"/>
      <c r="G80" s="46"/>
      <c r="H80" s="46"/>
      <c r="I80" s="46"/>
      <c r="J80" s="46"/>
      <c r="K80" s="46"/>
      <c r="L80" s="46"/>
      <c r="M80" s="46"/>
      <c r="N80" s="46"/>
    </row>
    <row r="81" spans="1:14" ht="12">
      <c r="A81" s="9"/>
      <c r="B81" s="3" t="s">
        <v>56</v>
      </c>
      <c r="C81" s="8" t="s">
        <v>10</v>
      </c>
      <c r="D81" s="3"/>
      <c r="E81" s="45"/>
      <c r="F81" s="46"/>
      <c r="G81" s="46"/>
      <c r="H81" s="46"/>
      <c r="I81" s="46"/>
      <c r="J81" s="46"/>
      <c r="K81" s="46"/>
      <c r="L81" s="46"/>
      <c r="M81" s="46"/>
      <c r="N81" s="46"/>
    </row>
    <row r="82" spans="1:14" ht="12.75" thickBot="1">
      <c r="A82" s="9"/>
      <c r="B82" s="5"/>
      <c r="C82" s="5" t="s">
        <v>70</v>
      </c>
      <c r="D82" s="20">
        <v>53.5</v>
      </c>
      <c r="E82" s="47"/>
      <c r="F82" s="46"/>
      <c r="G82" s="46"/>
      <c r="H82" s="46"/>
      <c r="I82" s="46"/>
      <c r="J82" s="46"/>
      <c r="K82" s="46"/>
      <c r="L82" s="46"/>
      <c r="M82" s="46"/>
      <c r="N82" s="46"/>
    </row>
    <row r="83" spans="1:14" ht="12">
      <c r="A83" s="9"/>
      <c r="B83" s="7" t="s">
        <v>128</v>
      </c>
      <c r="C83" s="9" t="s">
        <v>10</v>
      </c>
      <c r="D83" s="7"/>
      <c r="E83" s="47"/>
      <c r="F83" s="46"/>
      <c r="G83" s="46"/>
      <c r="H83" s="46"/>
      <c r="I83" s="46"/>
      <c r="J83" s="46"/>
      <c r="K83" s="46"/>
      <c r="L83" s="46"/>
      <c r="M83" s="46"/>
      <c r="N83" s="46"/>
    </row>
    <row r="84" spans="1:4" ht="12.75" thickBot="1">
      <c r="A84" s="22" t="s">
        <v>19</v>
      </c>
      <c r="B84" s="5" t="s">
        <v>195</v>
      </c>
      <c r="C84" s="5" t="s">
        <v>70</v>
      </c>
      <c r="D84" s="20">
        <v>6.5</v>
      </c>
    </row>
    <row r="85" spans="1:4" ht="12">
      <c r="A85" s="22"/>
      <c r="B85" s="7" t="s">
        <v>128</v>
      </c>
      <c r="C85" s="9" t="s">
        <v>10</v>
      </c>
      <c r="D85" s="19"/>
    </row>
    <row r="86" spans="1:4" ht="12.75" thickBot="1">
      <c r="A86" s="9" t="s">
        <v>20</v>
      </c>
      <c r="B86" s="7" t="s">
        <v>138</v>
      </c>
      <c r="C86" s="7" t="s">
        <v>70</v>
      </c>
      <c r="D86" s="19">
        <v>6</v>
      </c>
    </row>
    <row r="87" spans="1:4" ht="12">
      <c r="A87" s="9" t="s">
        <v>21</v>
      </c>
      <c r="B87" s="3" t="s">
        <v>56</v>
      </c>
      <c r="C87" s="3" t="s">
        <v>22</v>
      </c>
      <c r="D87" s="3"/>
    </row>
    <row r="88" spans="1:4" ht="12.75" thickBot="1">
      <c r="A88" s="9"/>
      <c r="B88" s="7"/>
      <c r="C88" s="7" t="s">
        <v>79</v>
      </c>
      <c r="D88" s="19">
        <f>75-6.9</f>
        <v>68.1</v>
      </c>
    </row>
    <row r="89" spans="1:4" ht="12">
      <c r="A89" s="9"/>
      <c r="B89" s="3" t="s">
        <v>56</v>
      </c>
      <c r="C89" s="3" t="s">
        <v>18</v>
      </c>
      <c r="D89" s="3"/>
    </row>
    <row r="90" spans="1:4" ht="12.75" thickBot="1">
      <c r="A90" s="9"/>
      <c r="B90" s="7"/>
      <c r="C90" s="7" t="s">
        <v>80</v>
      </c>
      <c r="D90" s="19">
        <f>50-10</f>
        <v>40</v>
      </c>
    </row>
    <row r="91" spans="1:4" ht="16.5" customHeight="1">
      <c r="A91" s="9"/>
      <c r="B91" s="3" t="s">
        <v>83</v>
      </c>
      <c r="C91" s="3" t="s">
        <v>25</v>
      </c>
      <c r="D91" s="3"/>
    </row>
    <row r="92" spans="1:4" ht="12">
      <c r="A92" s="9"/>
      <c r="B92" s="7" t="s">
        <v>67</v>
      </c>
      <c r="C92" s="7" t="s">
        <v>60</v>
      </c>
      <c r="D92" s="19">
        <v>50</v>
      </c>
    </row>
    <row r="93" spans="1:4" ht="12">
      <c r="A93" s="9"/>
      <c r="B93" s="7" t="s">
        <v>139</v>
      </c>
      <c r="C93" s="7" t="s">
        <v>60</v>
      </c>
      <c r="D93" s="19">
        <v>20</v>
      </c>
    </row>
    <row r="94" spans="1:4" ht="12">
      <c r="A94" s="9"/>
      <c r="B94" s="7" t="s">
        <v>69</v>
      </c>
      <c r="C94" s="10" t="s">
        <v>66</v>
      </c>
      <c r="D94" s="19">
        <v>30</v>
      </c>
    </row>
    <row r="95" spans="1:4" ht="12">
      <c r="A95" s="9"/>
      <c r="B95" s="7" t="s">
        <v>163</v>
      </c>
      <c r="C95" s="10"/>
      <c r="D95" s="19"/>
    </row>
    <row r="96" spans="1:4" ht="12.75" thickBot="1">
      <c r="A96" s="9"/>
      <c r="B96" s="5" t="s">
        <v>164</v>
      </c>
      <c r="C96" s="5" t="s">
        <v>165</v>
      </c>
      <c r="D96" s="20">
        <v>15.9</v>
      </c>
    </row>
    <row r="97" spans="1:4" ht="12">
      <c r="A97" s="9"/>
      <c r="B97" s="3" t="s">
        <v>167</v>
      </c>
      <c r="C97" s="4" t="s">
        <v>168</v>
      </c>
      <c r="D97" s="18"/>
    </row>
    <row r="98" spans="1:14" ht="12.75" thickBot="1">
      <c r="A98" s="9"/>
      <c r="B98" s="5"/>
      <c r="C98" s="6" t="s">
        <v>169</v>
      </c>
      <c r="D98" s="20">
        <v>10</v>
      </c>
      <c r="E98" s="45"/>
      <c r="F98" s="46"/>
      <c r="G98" s="46"/>
      <c r="H98" s="46"/>
      <c r="I98" s="46"/>
      <c r="J98" s="46"/>
      <c r="K98" s="46"/>
      <c r="L98" s="46"/>
      <c r="M98" s="46"/>
      <c r="N98" s="46"/>
    </row>
    <row r="99" spans="1:14" s="27" customFormat="1" ht="12.75" thickBot="1">
      <c r="A99" s="28" t="s">
        <v>62</v>
      </c>
      <c r="B99" s="24"/>
      <c r="C99" s="24"/>
      <c r="D99" s="26">
        <f>D82+D84+D88+D90+D92+D93+D94+D86+D96+D98</f>
        <v>300</v>
      </c>
      <c r="E99" s="45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">
      <c r="A100" s="21" t="s">
        <v>23</v>
      </c>
      <c r="B100" s="3" t="s">
        <v>56</v>
      </c>
      <c r="C100" s="3" t="s">
        <v>22</v>
      </c>
      <c r="D100" s="3"/>
      <c r="E100" s="45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4" ht="12.75" thickBot="1">
      <c r="A101" s="7" t="s">
        <v>89</v>
      </c>
      <c r="B101" s="7"/>
      <c r="C101" s="7" t="s">
        <v>79</v>
      </c>
      <c r="D101" s="19">
        <v>100</v>
      </c>
    </row>
    <row r="102" spans="1:4" ht="12">
      <c r="A102" s="7"/>
      <c r="B102" s="3" t="s">
        <v>46</v>
      </c>
      <c r="C102" s="7" t="s">
        <v>25</v>
      </c>
      <c r="D102" s="3"/>
    </row>
    <row r="103" spans="1:4" ht="12.75" thickBot="1">
      <c r="A103" s="7"/>
      <c r="B103" s="7" t="s">
        <v>92</v>
      </c>
      <c r="C103" s="7" t="s">
        <v>60</v>
      </c>
      <c r="D103" s="19">
        <v>50</v>
      </c>
    </row>
    <row r="104" spans="1:4" ht="12">
      <c r="A104" s="7"/>
      <c r="B104" s="3" t="s">
        <v>58</v>
      </c>
      <c r="C104" s="8" t="s">
        <v>9</v>
      </c>
      <c r="D104" s="3"/>
    </row>
    <row r="105" spans="1:4" ht="12">
      <c r="A105" s="7"/>
      <c r="B105" s="7" t="s">
        <v>90</v>
      </c>
      <c r="C105" s="9" t="s">
        <v>78</v>
      </c>
      <c r="D105" s="19">
        <v>50</v>
      </c>
    </row>
    <row r="106" spans="1:4" ht="12.75" thickBot="1">
      <c r="A106" s="9"/>
      <c r="B106" s="7" t="s">
        <v>91</v>
      </c>
      <c r="C106" s="9"/>
      <c r="D106" s="19"/>
    </row>
    <row r="107" spans="1:4" ht="12">
      <c r="A107" s="9"/>
      <c r="B107" s="8"/>
      <c r="C107" s="3" t="s">
        <v>52</v>
      </c>
      <c r="D107" s="18"/>
    </row>
    <row r="108" spans="1:14" ht="12.75" thickBot="1">
      <c r="A108" s="9"/>
      <c r="B108" s="9" t="s">
        <v>56</v>
      </c>
      <c r="C108" s="7" t="s">
        <v>82</v>
      </c>
      <c r="D108" s="19">
        <v>100</v>
      </c>
      <c r="E108" s="45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s="27" customFormat="1" ht="12.75" thickBot="1">
      <c r="A109" s="28" t="s">
        <v>62</v>
      </c>
      <c r="B109" s="35"/>
      <c r="C109" s="41"/>
      <c r="D109" s="34">
        <f>D101+D103+D105+D108</f>
        <v>300</v>
      </c>
      <c r="E109" s="45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">
      <c r="A110" s="22" t="s">
        <v>26</v>
      </c>
      <c r="B110" s="8"/>
      <c r="C110" s="3" t="s">
        <v>25</v>
      </c>
      <c r="D110" s="3"/>
      <c r="E110" s="45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4" ht="12">
      <c r="A111" s="9"/>
      <c r="B111" s="9" t="s">
        <v>27</v>
      </c>
      <c r="C111" s="7"/>
      <c r="D111" s="7"/>
    </row>
    <row r="112" spans="1:4" ht="12">
      <c r="A112" s="9" t="s">
        <v>54</v>
      </c>
      <c r="B112" s="9" t="s">
        <v>28</v>
      </c>
      <c r="C112" s="7" t="s">
        <v>60</v>
      </c>
      <c r="D112" s="19">
        <v>100</v>
      </c>
    </row>
    <row r="113" spans="1:4" ht="12">
      <c r="A113" s="9"/>
      <c r="B113" s="9" t="s">
        <v>46</v>
      </c>
      <c r="C113" s="7"/>
      <c r="D113" s="7"/>
    </row>
    <row r="114" spans="1:4" ht="12">
      <c r="A114" s="9"/>
      <c r="B114" s="9" t="s">
        <v>71</v>
      </c>
      <c r="C114" s="7" t="s">
        <v>66</v>
      </c>
      <c r="D114" s="19">
        <v>25</v>
      </c>
    </row>
    <row r="115" spans="1:4" ht="12">
      <c r="A115" s="9"/>
      <c r="B115" s="9" t="s">
        <v>140</v>
      </c>
      <c r="C115" s="7"/>
      <c r="D115" s="7"/>
    </row>
    <row r="116" spans="1:4" ht="12.75" thickBot="1">
      <c r="A116" s="9"/>
      <c r="B116" s="11" t="s">
        <v>141</v>
      </c>
      <c r="C116" s="5" t="s">
        <v>66</v>
      </c>
      <c r="D116" s="20">
        <v>20</v>
      </c>
    </row>
    <row r="117" spans="1:4" ht="12">
      <c r="A117" s="9"/>
      <c r="B117" s="7" t="s">
        <v>56</v>
      </c>
      <c r="C117" s="10" t="s">
        <v>22</v>
      </c>
      <c r="D117" s="7"/>
    </row>
    <row r="118" spans="1:4" ht="12.75" thickBot="1">
      <c r="A118" s="9"/>
      <c r="B118" s="7"/>
      <c r="C118" s="7" t="s">
        <v>79</v>
      </c>
      <c r="D118" s="19">
        <f>150-30-1.5</f>
        <v>118.5</v>
      </c>
    </row>
    <row r="119" spans="1:4" ht="12">
      <c r="A119" s="9"/>
      <c r="B119" s="3" t="s">
        <v>46</v>
      </c>
      <c r="C119" s="3" t="s">
        <v>24</v>
      </c>
      <c r="D119" s="18"/>
    </row>
    <row r="120" spans="1:4" ht="12.75" thickBot="1">
      <c r="A120" s="9"/>
      <c r="B120" s="5" t="s">
        <v>72</v>
      </c>
      <c r="C120" s="5" t="s">
        <v>73</v>
      </c>
      <c r="D120" s="20">
        <v>25</v>
      </c>
    </row>
    <row r="121" spans="1:4" ht="12">
      <c r="A121" s="9"/>
      <c r="B121" s="7" t="s">
        <v>142</v>
      </c>
      <c r="C121" s="7" t="s">
        <v>144</v>
      </c>
      <c r="D121" s="19"/>
    </row>
    <row r="122" spans="1:4" ht="12.75" thickBot="1">
      <c r="A122" s="9"/>
      <c r="B122" s="5" t="s">
        <v>143</v>
      </c>
      <c r="C122" s="5" t="s">
        <v>145</v>
      </c>
      <c r="D122" s="20">
        <v>10</v>
      </c>
    </row>
    <row r="123" spans="1:4" ht="12">
      <c r="A123" s="9"/>
      <c r="B123" s="8" t="s">
        <v>173</v>
      </c>
      <c r="C123" s="3" t="s">
        <v>112</v>
      </c>
      <c r="D123" s="18">
        <v>1.5</v>
      </c>
    </row>
    <row r="124" spans="1:14" ht="12.75" thickBot="1">
      <c r="A124" s="9"/>
      <c r="B124" s="11"/>
      <c r="C124" s="5" t="s">
        <v>174</v>
      </c>
      <c r="D124" s="20"/>
      <c r="E124" s="45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s="27" customFormat="1" ht="12.75" thickBot="1">
      <c r="A125" s="24" t="s">
        <v>62</v>
      </c>
      <c r="B125" s="38"/>
      <c r="C125" s="35"/>
      <c r="D125" s="34">
        <f>D112+D116+D118+D120+D122+D114+D123</f>
        <v>300</v>
      </c>
      <c r="E125" s="45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">
      <c r="A126" s="22" t="s">
        <v>29</v>
      </c>
      <c r="B126" s="8" t="s">
        <v>56</v>
      </c>
      <c r="C126" s="8" t="s">
        <v>18</v>
      </c>
      <c r="D126" s="3"/>
      <c r="E126" s="45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">
      <c r="A127" s="9" t="s">
        <v>30</v>
      </c>
      <c r="B127" s="9"/>
      <c r="C127" s="9" t="s">
        <v>80</v>
      </c>
      <c r="D127" s="19">
        <v>290</v>
      </c>
      <c r="E127" s="45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4" ht="12">
      <c r="A128" s="9" t="s">
        <v>31</v>
      </c>
      <c r="B128" s="9" t="s">
        <v>105</v>
      </c>
      <c r="C128" s="7" t="s">
        <v>25</v>
      </c>
      <c r="D128" s="7"/>
    </row>
    <row r="129" spans="1:14" ht="12.75" thickBot="1">
      <c r="A129" s="37" t="s">
        <v>32</v>
      </c>
      <c r="B129" s="9" t="s">
        <v>75</v>
      </c>
      <c r="C129" s="7" t="s">
        <v>106</v>
      </c>
      <c r="D129" s="19">
        <v>10</v>
      </c>
      <c r="E129" s="45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s="27" customFormat="1" ht="12.75" thickBot="1">
      <c r="A130" s="24" t="s">
        <v>61</v>
      </c>
      <c r="B130" s="28"/>
      <c r="C130" s="24"/>
      <c r="D130" s="26">
        <f>D127+D129</f>
        <v>300</v>
      </c>
      <c r="E130" s="45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">
      <c r="A131" s="23" t="s">
        <v>33</v>
      </c>
      <c r="B131" s="8" t="s">
        <v>56</v>
      </c>
      <c r="C131" s="8" t="s">
        <v>22</v>
      </c>
      <c r="D131" s="3"/>
      <c r="E131" s="45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4" ht="12.75" thickBot="1">
      <c r="A132" s="7" t="s">
        <v>55</v>
      </c>
      <c r="B132" s="9"/>
      <c r="C132" s="7" t="s">
        <v>79</v>
      </c>
      <c r="D132" s="19">
        <v>100</v>
      </c>
    </row>
    <row r="133" spans="1:4" ht="12">
      <c r="A133" s="7"/>
      <c r="B133" s="8" t="s">
        <v>56</v>
      </c>
      <c r="C133" s="3" t="s">
        <v>18</v>
      </c>
      <c r="D133" s="3"/>
    </row>
    <row r="134" spans="1:4" ht="12.75" thickBot="1">
      <c r="A134" s="7"/>
      <c r="B134" s="11"/>
      <c r="C134" s="5" t="s">
        <v>80</v>
      </c>
      <c r="D134" s="20">
        <v>100</v>
      </c>
    </row>
    <row r="135" spans="1:4" ht="12">
      <c r="A135" s="7"/>
      <c r="B135" s="9" t="s">
        <v>83</v>
      </c>
      <c r="C135" s="7" t="s">
        <v>25</v>
      </c>
      <c r="D135" s="7"/>
    </row>
    <row r="136" spans="1:4" ht="12">
      <c r="A136" s="7"/>
      <c r="B136" s="9" t="s">
        <v>74</v>
      </c>
      <c r="C136" s="7" t="s">
        <v>60</v>
      </c>
      <c r="D136" s="19">
        <v>50</v>
      </c>
    </row>
    <row r="137" spans="1:14" ht="12.75" thickBot="1">
      <c r="A137" s="7"/>
      <c r="B137" s="9" t="s">
        <v>75</v>
      </c>
      <c r="C137" s="7" t="s">
        <v>60</v>
      </c>
      <c r="D137" s="19">
        <v>50</v>
      </c>
      <c r="E137" s="45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s="27" customFormat="1" ht="12.75" thickBot="1">
      <c r="A138" s="24" t="s">
        <v>62</v>
      </c>
      <c r="B138" s="25"/>
      <c r="C138" s="24"/>
      <c r="D138" s="26">
        <f>D132+D134+D136+D137</f>
        <v>300</v>
      </c>
      <c r="E138" s="45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">
      <c r="A139" s="7"/>
      <c r="B139" s="8" t="s">
        <v>56</v>
      </c>
      <c r="C139" s="3" t="s">
        <v>18</v>
      </c>
      <c r="D139" s="3"/>
      <c r="E139" s="45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4" ht="12">
      <c r="A140" s="23" t="s">
        <v>35</v>
      </c>
      <c r="B140" s="9"/>
      <c r="C140" s="7" t="s">
        <v>80</v>
      </c>
      <c r="D140" s="19">
        <v>140</v>
      </c>
    </row>
    <row r="141" spans="1:4" ht="12.75" thickBot="1">
      <c r="A141" s="7" t="s">
        <v>36</v>
      </c>
      <c r="B141" s="9"/>
      <c r="C141" s="7"/>
      <c r="D141" s="7"/>
    </row>
    <row r="142" spans="1:4" ht="12">
      <c r="A142" s="7" t="s">
        <v>37</v>
      </c>
      <c r="B142" s="8" t="s">
        <v>83</v>
      </c>
      <c r="C142" s="3" t="s">
        <v>25</v>
      </c>
      <c r="D142" s="3"/>
    </row>
    <row r="143" spans="1:4" ht="12">
      <c r="A143" s="7"/>
      <c r="B143" s="9" t="s">
        <v>76</v>
      </c>
      <c r="C143" s="7" t="s">
        <v>66</v>
      </c>
      <c r="D143" s="19">
        <v>50</v>
      </c>
    </row>
    <row r="144" spans="1:4" ht="12.75" thickBot="1">
      <c r="A144" s="7"/>
      <c r="B144" s="11" t="s">
        <v>77</v>
      </c>
      <c r="C144" s="5" t="s">
        <v>60</v>
      </c>
      <c r="D144" s="20">
        <v>50</v>
      </c>
    </row>
    <row r="145" spans="1:4" ht="12">
      <c r="A145" s="7"/>
      <c r="B145" s="8" t="s">
        <v>105</v>
      </c>
      <c r="C145" s="3"/>
      <c r="D145" s="18"/>
    </row>
    <row r="146" spans="1:4" ht="12.75" thickBot="1">
      <c r="A146" s="7"/>
      <c r="B146" s="11" t="s">
        <v>107</v>
      </c>
      <c r="C146" s="5" t="s">
        <v>106</v>
      </c>
      <c r="D146" s="20">
        <v>10</v>
      </c>
    </row>
    <row r="147" spans="1:4" ht="12">
      <c r="A147" s="7"/>
      <c r="B147" s="10" t="s">
        <v>93</v>
      </c>
      <c r="C147" s="7" t="s">
        <v>95</v>
      </c>
      <c r="D147" s="19"/>
    </row>
    <row r="148" spans="1:14" ht="12.75" thickBot="1">
      <c r="A148" s="7"/>
      <c r="B148" s="10" t="s">
        <v>94</v>
      </c>
      <c r="C148" s="7" t="s">
        <v>96</v>
      </c>
      <c r="D148" s="19">
        <v>50</v>
      </c>
      <c r="E148" s="45"/>
      <c r="F148" s="46"/>
      <c r="G148" s="46"/>
      <c r="H148" s="46"/>
      <c r="I148" s="46"/>
      <c r="J148" s="46"/>
      <c r="K148" s="46"/>
      <c r="L148" s="46"/>
      <c r="M148" s="46"/>
      <c r="N148" s="46"/>
    </row>
    <row r="149" spans="1:14" s="27" customFormat="1" ht="12.75" thickBot="1">
      <c r="A149" s="24" t="s">
        <v>61</v>
      </c>
      <c r="B149" s="25"/>
      <c r="C149" s="24"/>
      <c r="D149" s="26">
        <f>D140+D143+D144+D148+D146</f>
        <v>300</v>
      </c>
      <c r="E149" s="45"/>
      <c r="F149" s="46"/>
      <c r="G149" s="46"/>
      <c r="H149" s="46"/>
      <c r="I149" s="46"/>
      <c r="J149" s="46"/>
      <c r="K149" s="46"/>
      <c r="L149" s="46"/>
      <c r="M149" s="46"/>
      <c r="N149" s="46"/>
    </row>
    <row r="150" spans="1:14" ht="24">
      <c r="A150" s="23" t="s">
        <v>38</v>
      </c>
      <c r="B150" s="48" t="s">
        <v>197</v>
      </c>
      <c r="C150" s="3" t="s">
        <v>39</v>
      </c>
      <c r="D150" s="3"/>
      <c r="E150" s="45"/>
      <c r="F150" s="46"/>
      <c r="G150" s="46"/>
      <c r="H150" s="46"/>
      <c r="I150" s="46"/>
      <c r="J150" s="46"/>
      <c r="K150" s="46"/>
      <c r="L150" s="46"/>
      <c r="M150" s="46"/>
      <c r="N150" s="46"/>
    </row>
    <row r="151" spans="1:4" ht="12">
      <c r="A151" s="7" t="s">
        <v>40</v>
      </c>
      <c r="B151" s="9"/>
      <c r="C151" s="7" t="s">
        <v>81</v>
      </c>
      <c r="D151" s="19">
        <v>120</v>
      </c>
    </row>
    <row r="152" spans="1:4" ht="12.75" thickBot="1">
      <c r="A152" s="7" t="s">
        <v>41</v>
      </c>
      <c r="B152" s="11" t="s">
        <v>99</v>
      </c>
      <c r="C152" s="5"/>
      <c r="D152" s="5"/>
    </row>
    <row r="153" spans="1:4" ht="12">
      <c r="A153" s="7"/>
      <c r="B153" s="8" t="s">
        <v>49</v>
      </c>
      <c r="C153" s="3" t="s">
        <v>52</v>
      </c>
      <c r="D153" s="3"/>
    </row>
    <row r="154" spans="1:4" ht="12">
      <c r="A154" s="7"/>
      <c r="B154" s="9" t="s">
        <v>50</v>
      </c>
      <c r="C154" s="7" t="s">
        <v>82</v>
      </c>
      <c r="D154" s="19">
        <v>40</v>
      </c>
    </row>
    <row r="155" spans="1:4" ht="12">
      <c r="A155" s="7"/>
      <c r="B155" s="9" t="s">
        <v>51</v>
      </c>
      <c r="C155" s="7"/>
      <c r="D155" s="7"/>
    </row>
    <row r="156" spans="1:4" ht="12">
      <c r="A156" s="7"/>
      <c r="B156" s="9" t="s">
        <v>97</v>
      </c>
      <c r="C156" s="7"/>
      <c r="D156" s="7"/>
    </row>
    <row r="157" spans="1:4" ht="12">
      <c r="A157" s="7"/>
      <c r="B157" s="9" t="s">
        <v>100</v>
      </c>
      <c r="C157" s="7"/>
      <c r="D157" s="7"/>
    </row>
    <row r="158" spans="1:4" ht="12.75" thickBot="1">
      <c r="A158" s="7"/>
      <c r="B158" s="9" t="s">
        <v>98</v>
      </c>
      <c r="C158" s="7"/>
      <c r="D158" s="7"/>
    </row>
    <row r="159" spans="1:4" ht="24">
      <c r="A159" s="9"/>
      <c r="B159" s="8" t="s">
        <v>53</v>
      </c>
      <c r="C159" s="49" t="s">
        <v>196</v>
      </c>
      <c r="D159" s="3"/>
    </row>
    <row r="160" spans="1:4" ht="12">
      <c r="A160" s="9"/>
      <c r="B160" s="9" t="s">
        <v>47</v>
      </c>
      <c r="C160" s="7" t="s">
        <v>82</v>
      </c>
      <c r="D160" s="19">
        <v>60</v>
      </c>
    </row>
    <row r="161" spans="1:4" ht="12">
      <c r="A161" s="9"/>
      <c r="B161" s="9"/>
      <c r="C161" s="7"/>
      <c r="D161" s="19"/>
    </row>
    <row r="162" spans="1:4" ht="12.75" thickBot="1">
      <c r="A162" s="9"/>
      <c r="B162" s="11"/>
      <c r="C162" s="5"/>
      <c r="D162" s="20"/>
    </row>
    <row r="163" spans="1:4" ht="12">
      <c r="A163" s="9"/>
      <c r="B163" s="9" t="s">
        <v>101</v>
      </c>
      <c r="C163" s="7" t="s">
        <v>117</v>
      </c>
      <c r="D163" s="19"/>
    </row>
    <row r="164" spans="1:4" ht="12">
      <c r="A164" s="9"/>
      <c r="B164" s="9" t="s">
        <v>102</v>
      </c>
      <c r="C164" s="7" t="s">
        <v>116</v>
      </c>
      <c r="D164" s="19"/>
    </row>
    <row r="165" spans="1:4" ht="12">
      <c r="A165" s="9"/>
      <c r="B165" s="9" t="s">
        <v>103</v>
      </c>
      <c r="C165" s="7" t="s">
        <v>174</v>
      </c>
      <c r="D165" s="19">
        <f>80-27</f>
        <v>53</v>
      </c>
    </row>
    <row r="166" spans="1:4" ht="12">
      <c r="A166" s="9"/>
      <c r="B166" s="9" t="s">
        <v>175</v>
      </c>
      <c r="C166" s="7" t="s">
        <v>25</v>
      </c>
      <c r="D166" s="19"/>
    </row>
    <row r="167" spans="1:14" ht="12.75" thickBot="1">
      <c r="A167" s="9"/>
      <c r="B167" s="9" t="s">
        <v>176</v>
      </c>
      <c r="C167" s="7" t="s">
        <v>106</v>
      </c>
      <c r="D167" s="19">
        <v>27</v>
      </c>
      <c r="E167" s="45"/>
      <c r="F167" s="46"/>
      <c r="G167" s="46"/>
      <c r="H167" s="46"/>
      <c r="I167" s="46"/>
      <c r="J167" s="46"/>
      <c r="K167" s="46"/>
      <c r="L167" s="46"/>
      <c r="M167" s="46"/>
      <c r="N167" s="46"/>
    </row>
    <row r="168" spans="1:14" s="27" customFormat="1" ht="12.75" thickBot="1">
      <c r="A168" s="24" t="s">
        <v>62</v>
      </c>
      <c r="B168" s="25"/>
      <c r="C168" s="24"/>
      <c r="D168" s="26">
        <f>D151+D154+D160+D165+D167</f>
        <v>300</v>
      </c>
      <c r="E168" s="45"/>
      <c r="F168" s="46"/>
      <c r="G168" s="46"/>
      <c r="H168" s="46"/>
      <c r="I168" s="46"/>
      <c r="J168" s="46"/>
      <c r="K168" s="46"/>
      <c r="L168" s="46"/>
      <c r="M168" s="46"/>
      <c r="N168" s="46"/>
    </row>
    <row r="169" spans="1:14" ht="18" customHeight="1">
      <c r="A169" s="21" t="s">
        <v>42</v>
      </c>
      <c r="B169" s="3" t="s">
        <v>123</v>
      </c>
      <c r="C169" s="3" t="s">
        <v>188</v>
      </c>
      <c r="D169" s="3"/>
      <c r="E169" s="45"/>
      <c r="F169" s="46"/>
      <c r="G169" s="46"/>
      <c r="H169" s="46"/>
      <c r="I169" s="46"/>
      <c r="J169" s="46"/>
      <c r="K169" s="46"/>
      <c r="L169" s="46"/>
      <c r="M169" s="46"/>
      <c r="N169" s="46"/>
    </row>
    <row r="170" spans="1:4" ht="12.75" thickBot="1">
      <c r="A170" s="7"/>
      <c r="B170" s="5"/>
      <c r="C170" s="5" t="s">
        <v>126</v>
      </c>
      <c r="D170" s="20">
        <v>50</v>
      </c>
    </row>
    <row r="171" spans="1:4" ht="12">
      <c r="A171" s="9"/>
      <c r="B171" s="9" t="s">
        <v>124</v>
      </c>
      <c r="C171" s="7" t="s">
        <v>193</v>
      </c>
      <c r="D171" s="19"/>
    </row>
    <row r="172" spans="1:4" ht="12">
      <c r="A172" s="9"/>
      <c r="B172" s="9" t="s">
        <v>125</v>
      </c>
      <c r="C172" s="7" t="s">
        <v>194</v>
      </c>
      <c r="D172" s="19"/>
    </row>
    <row r="173" spans="1:4" ht="12">
      <c r="A173" s="9"/>
      <c r="B173" s="9"/>
      <c r="C173" s="7" t="s">
        <v>186</v>
      </c>
      <c r="D173" s="19"/>
    </row>
    <row r="174" spans="1:4" ht="12">
      <c r="A174" s="9"/>
      <c r="B174" s="9"/>
      <c r="C174" s="7" t="s">
        <v>187</v>
      </c>
      <c r="D174" s="19"/>
    </row>
    <row r="175" spans="1:4" ht="12.75" thickBot="1">
      <c r="A175" s="9"/>
      <c r="B175" s="9"/>
      <c r="C175" s="5" t="s">
        <v>127</v>
      </c>
      <c r="D175" s="19">
        <v>20</v>
      </c>
    </row>
    <row r="176" spans="1:4" ht="12">
      <c r="A176" s="9"/>
      <c r="B176" s="8"/>
      <c r="C176" s="7" t="s">
        <v>193</v>
      </c>
      <c r="D176" s="3"/>
    </row>
    <row r="177" spans="1:4" ht="12">
      <c r="A177" s="9"/>
      <c r="B177" s="9"/>
      <c r="C177" s="7" t="s">
        <v>194</v>
      </c>
      <c r="D177" s="7"/>
    </row>
    <row r="178" spans="1:4" ht="12">
      <c r="A178" s="9"/>
      <c r="B178" s="9"/>
      <c r="C178" s="7" t="s">
        <v>186</v>
      </c>
      <c r="D178" s="7"/>
    </row>
    <row r="179" spans="1:4" ht="12">
      <c r="A179" s="9"/>
      <c r="B179" s="9"/>
      <c r="C179" s="7" t="s">
        <v>187</v>
      </c>
      <c r="D179" s="7"/>
    </row>
    <row r="180" spans="1:4" ht="12">
      <c r="A180" s="9"/>
      <c r="B180" s="9" t="s">
        <v>56</v>
      </c>
      <c r="C180" s="7" t="s">
        <v>146</v>
      </c>
      <c r="D180" s="19">
        <v>100</v>
      </c>
    </row>
    <row r="181" spans="1:4" ht="12">
      <c r="A181" s="9"/>
      <c r="B181" s="9" t="s">
        <v>128</v>
      </c>
      <c r="C181" s="7"/>
      <c r="D181" s="19"/>
    </row>
    <row r="182" spans="1:4" ht="12.75" thickBot="1">
      <c r="A182" s="9"/>
      <c r="B182" s="9" t="s">
        <v>129</v>
      </c>
      <c r="C182" s="7" t="s">
        <v>130</v>
      </c>
      <c r="D182" s="19">
        <v>25</v>
      </c>
    </row>
    <row r="183" spans="1:4" ht="12">
      <c r="A183" s="9"/>
      <c r="B183" s="8" t="s">
        <v>46</v>
      </c>
      <c r="C183" s="17" t="s">
        <v>9</v>
      </c>
      <c r="D183" s="3"/>
    </row>
    <row r="184" spans="1:4" ht="12">
      <c r="A184" s="9"/>
      <c r="B184" s="9"/>
      <c r="C184" s="16" t="s">
        <v>78</v>
      </c>
      <c r="D184" s="19">
        <v>55</v>
      </c>
    </row>
    <row r="185" spans="1:4" ht="12">
      <c r="A185" s="7"/>
      <c r="B185" s="9" t="s">
        <v>43</v>
      </c>
      <c r="C185" s="7" t="s">
        <v>193</v>
      </c>
      <c r="D185" s="7"/>
    </row>
    <row r="186" spans="1:4" ht="12">
      <c r="A186" s="7"/>
      <c r="B186" s="9"/>
      <c r="C186" s="7" t="s">
        <v>194</v>
      </c>
      <c r="D186" s="7"/>
    </row>
    <row r="187" spans="1:4" ht="12">
      <c r="A187" s="7"/>
      <c r="B187" s="9"/>
      <c r="C187" s="7" t="s">
        <v>186</v>
      </c>
      <c r="D187" s="7"/>
    </row>
    <row r="188" spans="1:4" ht="12">
      <c r="A188" s="7"/>
      <c r="B188" s="9"/>
      <c r="C188" s="7" t="s">
        <v>187</v>
      </c>
      <c r="D188" s="7"/>
    </row>
    <row r="189" spans="1:4" s="46" customFormat="1" ht="12.75" thickBot="1">
      <c r="A189" s="5"/>
      <c r="B189" s="9"/>
      <c r="C189" s="15" t="s">
        <v>189</v>
      </c>
      <c r="D189" s="19">
        <v>50</v>
      </c>
    </row>
    <row r="190" spans="1:4" s="46" customFormat="1" ht="12.75" thickBot="1">
      <c r="A190" s="24" t="s">
        <v>62</v>
      </c>
      <c r="B190" s="25"/>
      <c r="C190" s="28"/>
      <c r="D190" s="26">
        <f>D170+D180+D184+D189+D175+D182</f>
        <v>300</v>
      </c>
    </row>
    <row r="191" spans="2:4" s="46" customFormat="1" ht="11.25" customHeight="1" hidden="1">
      <c r="B191" s="31"/>
      <c r="C191" s="30"/>
      <c r="D191" s="30"/>
    </row>
    <row r="192" spans="1:4" s="46" customFormat="1" ht="12.75" customHeight="1" thickBot="1">
      <c r="A192" s="29" t="s">
        <v>63</v>
      </c>
      <c r="B192" s="32"/>
      <c r="C192" s="33"/>
      <c r="D192" s="36">
        <f>D31+D46+D60+D80+D99+D109+D125+D130+D138+D149+D168+D190</f>
        <v>3600</v>
      </c>
    </row>
    <row r="193" spans="1:4" s="46" customFormat="1" ht="12">
      <c r="A193" s="1"/>
      <c r="B193" s="1"/>
      <c r="C193" s="1"/>
      <c r="D193" s="1"/>
    </row>
  </sheetData>
  <mergeCells count="6">
    <mergeCell ref="A9:D9"/>
    <mergeCell ref="A10:D10"/>
    <mergeCell ref="A5:D5"/>
    <mergeCell ref="A6:D6"/>
    <mergeCell ref="A7:D7"/>
    <mergeCell ref="A8:D8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10 к НРСД от 20.06.2005г. № 37-нр</dc:title>
  <dc:subject/>
  <dc:creator/>
  <cp:keywords/>
  <dc:description/>
  <cp:lastModifiedBy>T</cp:lastModifiedBy>
  <cp:lastPrinted>2005-06-16T13:36:22Z</cp:lastPrinted>
  <dcterms:created xsi:type="dcterms:W3CDTF">2004-05-19T07:30:41Z</dcterms:created>
  <dcterms:modified xsi:type="dcterms:W3CDTF">2017-12-31T23:41:22Z</dcterms:modified>
  <cp:category/>
  <cp:version/>
  <cp:contentType/>
  <cp:contentStatus/>
</cp:coreProperties>
</file>