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<sst xmlns="http://schemas.openxmlformats.org/spreadsheetml/2006/main" count="4375" uniqueCount="789">
  <si>
    <t>№ п/п</t>
  </si>
  <si>
    <t>Наименование муниципальных программ (подпрограмм), направлений реализации программных мероприятий</t>
  </si>
  <si>
    <t>Источники финансирования</t>
  </si>
  <si>
    <t>Всего
(тыс.
руб.)</t>
  </si>
  <si>
    <t xml:space="preserve">Объем финансирования по годам (тыс. руб.) </t>
  </si>
  <si>
    <t>Программные мероприятия,</t>
  </si>
  <si>
    <t xml:space="preserve">объемы и источники финансирования Программы   </t>
  </si>
  <si>
    <t xml:space="preserve"> "Культура городского округа Долгопрудный на 2014-2018 годы"</t>
  </si>
  <si>
    <t>Подпрограмма 1 "Сохранение, использование, популяризация объектов культурного наследия (памятников истории и культуры), находящихся в собственности городского округа Долгопрудный Московской области"</t>
  </si>
  <si>
    <t>Средства федерального бюджета</t>
  </si>
  <si>
    <t>Средства бюджета Московской области</t>
  </si>
  <si>
    <t>Средства бюджета городского округа Долгопрудный</t>
  </si>
  <si>
    <t>Итого</t>
  </si>
  <si>
    <t>Реставрация, обслуживание и содержание мемориалов и недвижимых памятников истории и культуры расположенных на территории города. Проведение мониторинга состояния недвижимых памятников истории и культуры.</t>
  </si>
  <si>
    <t>Сдача объектов культурного наследия в аренду (усадьба Кузнецова, Конный двор, нач. ХХ в.)</t>
  </si>
  <si>
    <t>Подпрограмма 2 "Организация досуга, предоставление услуг в сфере культуры и доступа к музейным фондам"</t>
  </si>
  <si>
    <t>Обеспечение деятельности МБУ "ДКДЦ "Полет"</t>
  </si>
  <si>
    <t>Обеспечение деятельности АУ "ДКЦ "Синтез"</t>
  </si>
  <si>
    <t>Обеспечение деятельности МБУ "ДДК "Водник"</t>
  </si>
  <si>
    <t>Обеспечение деятельности МБУ "ДДК "Нефтяник"</t>
  </si>
  <si>
    <t>Обеспечение деятельности АУ "ДДК "Вперед"</t>
  </si>
  <si>
    <t>Обеспечение деятельности АУ "Долгопрудненский театр "Город"</t>
  </si>
  <si>
    <t>Обеспечение деятельности МБУ "ДИХМ"</t>
  </si>
  <si>
    <t>Обеспечение деятельности МБУ "ДЦБС"</t>
  </si>
  <si>
    <t>Проведение фестивалей, конкурсов и смотров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</si>
  <si>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</si>
  <si>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Формирование городской культурной среды</t>
  </si>
  <si>
    <t>Развитие библиотечного обслуживания</t>
  </si>
  <si>
    <t>Внебюджетные источники</t>
  </si>
  <si>
    <t>Подпрограмма 3 "Укрепление материально-технической базы муниципальных учреждений в сфере культуры"</t>
  </si>
  <si>
    <t>Ремонтные работы и укрепление материально-технической базы в МБУ "ДИХМ"</t>
  </si>
  <si>
    <t>Ремонтные работы и укрепление материально-технической базы в АУ ДДК "Вперед"</t>
  </si>
  <si>
    <t>Ремонтные работы и укрепление материально-технической базы в АУ "ПКиО"</t>
  </si>
  <si>
    <t>Ремонтные работы и укрепление материально-технической базы в АУ Долгопрудненский театр "Город"</t>
  </si>
  <si>
    <t>Ремонтные работы и укрепление материально-технической базы в АУ ДКЦ "Синтез"</t>
  </si>
  <si>
    <t>Ремонтные работы и укрепление материально-технической базы в АОУ ДОД "ДШИ"</t>
  </si>
  <si>
    <t>Ремонтные работы и укрепление материально-технической базы в МБУ ДКДЦ "Полет"</t>
  </si>
  <si>
    <t>Ремонтные работы и укрепление материально-технической базы в МБУ "Водник"</t>
  </si>
  <si>
    <t>Ремонтные работы и укрепление материально-технической базы в МБУ "Нефтяник"</t>
  </si>
  <si>
    <t>Ремонтные работы и укрепление материально-технической базы в МБУ "ДЦБС"</t>
  </si>
  <si>
    <t>Подпрограмма 4 "Развитие парковых территорий, парков культуры и отдыха"</t>
  </si>
  <si>
    <t>Обеспечение деятельности АУ "ПКиО"</t>
  </si>
  <si>
    <t>Подпрограмма 5 "Развитие туризма"</t>
  </si>
  <si>
    <t>Подпрограмма 6 "Развитие дополнительного образования в сфере культуры и искусства"</t>
  </si>
  <si>
    <t>Консультирование и методическая помощь туристским организациям городского округа Долгопрудный</t>
  </si>
  <si>
    <t>Обеспечение деятельности АОУ ДОД "ДШИ"</t>
  </si>
  <si>
    <t>Подпрограмма 7 "Повышение эффективности организационного, нормативного, правового и финансового обеспечения деятельности Управления культуры, физической культуры, спорта, туризма и молодёжной политики администрации города Долгопрудного, муниципального бюджетного учреждения «Централизованная бухгалтерия культуры, физической культуры, спорта, туризма и молодёжной политики» и архивного отдела администрации города Долгопрудного, развитие материально-технической базы учреждений"</t>
  </si>
  <si>
    <t>Финансовое обеспечение деятельности УКФКСТиМП</t>
  </si>
  <si>
    <t>Обеспечение деятельности муниципального бюджетного учреждения "Централизованная бухгалтерия культуры, физической культуры, спорта, туризма и молодёжной политики"</t>
  </si>
  <si>
    <t>Обеспечение деятельности архивного отдела администрации города Долгопрудного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</si>
  <si>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</si>
  <si>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</si>
  <si>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 xml:space="preserve"> «Образование городского округа Долгопрудный на 2014 -2018 годы»</t>
  </si>
  <si>
    <t>Подпрограмма 1 «Развитие дошкольного образования»</t>
  </si>
  <si>
    <t>Финансовое обеспечение выполнения муниципального задания муниципальными дошкольными организациями</t>
  </si>
  <si>
    <t>Предоставление субсидии на проведение ремонтов и  обеспечение безопасности в муниципальных дошкольных образовательных организациях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</si>
  <si>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  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</si>
  <si>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получения гражданами дошкольного образования в частных дошкольных образовательных организациях Московской 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</si>
  <si>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Государственная поддержка частных дошкольных  образовательных организаций в Московской области с целью возмещения расходов  на присмотр и уход, содержание имущества и арендную плату за использование помещений</t>
  </si>
  <si>
    <t>Выплата компенсации части родительской платы за присмотр и уход за детьми, осваивающими образовательные  программы дошкольного образования в организациях  Московской области, осуществляющих образовательную деятельность</t>
  </si>
  <si>
    <t>Мероприятия для обеспечения учреждений дошкольного, начального, неполного среднего и среднего образования муниципального образования Московской  области доступом к сети Интернет в рамках реализации мероприятий государственной программы Московской области "Эффективная власть" на 2014-2018 годы в 2015 году</t>
  </si>
  <si>
    <t>г. Долгопрудный, ул. Спортивная, д.7а, дошкольное образовательное учреждение на 12 групп</t>
  </si>
  <si>
    <t>г. Долгопрудный, 1-я очередь, мкр. Центральный</t>
  </si>
  <si>
    <t>г. Долгопрудный, новый микрорайон, ул. Московская</t>
  </si>
  <si>
    <t>Дошкольное образовательное учреждение на 170 мест с бассейном, III оч. мкр. Центральный</t>
  </si>
  <si>
    <t>Детский сад на 80 мест, встроенно-пристроенный к многоэтажному жилому дому. мкр.Хлебниково, кор.7,7а</t>
  </si>
  <si>
    <t>Дошкольное образовательное учреждение на 150 мест с бассейном, II оч. мкр. Центральный</t>
  </si>
  <si>
    <t>Детский сад на 80 мест встроенно-пристроенный к многоэтажному жилому дому мкр. Хлебниково, кор.8,8а</t>
  </si>
  <si>
    <t>Реконструкция детского сада №15 на 120 мест в мкр.Хлебниково</t>
  </si>
  <si>
    <t>Дошкольное образовательное учреждение на 125 мест IV оч. мкр.Центральный</t>
  </si>
  <si>
    <t>Дошкольное образовательное учреждение на 140 мест мкр. по ул.Московская</t>
  </si>
  <si>
    <t>Дошкольное образовательное учреждение на 150 мест с бассейном, III оч. мкр. Центральный</t>
  </si>
  <si>
    <t xml:space="preserve">Детский сад на 65 мест с начальной школой на 100 мест на территории воинской части  </t>
  </si>
  <si>
    <t xml:space="preserve"> Подпрограмма 2 «Развитие общего образования»</t>
  </si>
  <si>
    <t>Финансовое обеспечение выполнения муниципального задания муниципальными общеобразовательными организациями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</si>
  <si>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</si>
  <si>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 питания отдельным категориям обучающихся в муниципальных общеобразовательных организациях в Московской области и в частных общеобразовательных  организациях в Московской области, имеющих государственную аккредитацию</t>
  </si>
  <si>
    <t>Внедрение современных образовательных технологий</t>
  </si>
  <si>
    <t>Обеспечение получения 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</si>
  <si>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 муниципальных образовательных учреждений в Московской области</t>
  </si>
  <si>
    <t>Предоставление субсидии на проведение ремонтов и обеспечение безопасности в муниципальных общеобразовательных организациях</t>
  </si>
  <si>
    <t>Предоставление субсидии на укрепление материально-технической базы</t>
  </si>
  <si>
    <t>Строительство школы в III очереди мкр. Центральный</t>
  </si>
  <si>
    <t>Строительство общеобразовательной школы в мкр. по ул. Московская</t>
  </si>
  <si>
    <t>Строительство начальной школы в жилом комплексе квартала по  ул.Дирижабельная</t>
  </si>
  <si>
    <t>Строительство школы в IV очереди мкр. "Центральный"</t>
  </si>
  <si>
    <t>Строительство общеобразовательной школы в мкр. по ул.Московская</t>
  </si>
  <si>
    <t>Ремонт здания гимназии №13</t>
  </si>
  <si>
    <t>Бюджетные инвестиции: разработка проектно-сметной документации пристройки актового и спортивного залов к зданию АОУ лицея№5 г.Долгопрудного</t>
  </si>
  <si>
    <t>Обеспечение 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</si>
  <si>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Подпрограмма 3 "Развитие дополнительного образования" </t>
  </si>
  <si>
    <t>Обеспечение выполнения муниципального задания муниципальными организациями дополнительного образования</t>
  </si>
  <si>
    <t>Субсидии на повышение заработной платы работников муниципальных учреждений в сфере образования с 1 мая 2014 года и с 1 сентября 2014 года</t>
  </si>
  <si>
    <t>Предоставление субсидии на проведение ремонтов и обеспечение безопасности в муниципальных  организациях дополнительного образования</t>
  </si>
  <si>
    <t xml:space="preserve">Подпрограмма 4 «Обеспечивающая подпрограмма»  </t>
  </si>
  <si>
    <t xml:space="preserve"> Финансовое обеспечение деятельности Управления образования Администрации г.Долгопрудного</t>
  </si>
  <si>
    <t>Финансирование обеспечения выполнения муниципального задания Муниципального бюджетного учреждения «Централизованная бухгалтерия»</t>
  </si>
  <si>
    <t>Поддержка многодетных семей</t>
  </si>
  <si>
    <t>Социальные выплаты семьям, чьи дети не посещают дошкольные организации и компенсация части родительской платы отдельным категориям сотрудников дошкольных организаций</t>
  </si>
  <si>
    <t>Поощрение лучших воспитанников и обучающихся</t>
  </si>
  <si>
    <t>Организация, проведение творческих конкурсов, олимпиад, соревнований, в том числе обеспечение участия в мероприятиях областного, межрегионального, всероссийского и  международного уровня</t>
  </si>
  <si>
    <t>Стимулирование лучших педагогических и руководящих работников</t>
  </si>
  <si>
    <t>Материальная поддержка работников образовательных организаций</t>
  </si>
  <si>
    <t>Организация и проведение профессиональных конкурсов и иных мероприятий</t>
  </si>
  <si>
    <t>Софинансирование мероприятий подпрограммы "Социальная ипотека" государственной программы "Жилище"</t>
  </si>
  <si>
    <t>Информирование населения по вопросам решаемым в рамках программы</t>
  </si>
  <si>
    <t>Обеспечение инновационной деятельности дошкольных образовательных организаций</t>
  </si>
  <si>
    <t>Обеспечение инновационной деятельности общеобразовательных организаций</t>
  </si>
  <si>
    <t>Обеспечение инновационной деятельности  образовательных организаций дополнительного образования</t>
  </si>
  <si>
    <t>"Дополнительные меры социальной поддержки населения городского округа Долгопрудный на 2014-2018 годы"</t>
  </si>
  <si>
    <t>Подпрограмма 1 "Дополнительные меры социальной поддержки отдельных категорий жителей городского округа Долгопрудный на 2014-2018 годы"</t>
  </si>
  <si>
    <t>Оказание единовременной социальной помощи</t>
  </si>
  <si>
    <t>Мероприятие, посвященное бывшим узникам концлагерей ГЕТТО</t>
  </si>
  <si>
    <t>Мероприятие, посвященное Дню памяти жертв политических репрессий</t>
  </si>
  <si>
    <t>Мероприятие, посвященное Дню Донора</t>
  </si>
  <si>
    <t>Мероприятие «Золотая свадьба»</t>
  </si>
  <si>
    <t>Мероприятие, посвященное Дню пожилого человека</t>
  </si>
  <si>
    <t>Оказание социальной помощи жителям города, находящимся на социальном обслуживании в рамках Международного дня пожилого человека</t>
  </si>
  <si>
    <t>Оказание помощи в бесплатном зубопротезировании детям до 17 лет включительно и малоимущим жителям города, достигшим возраста, дающего право на трудовую пенсию по старости</t>
  </si>
  <si>
    <t>Мероприятие, посвященное дню туберкулезника</t>
  </si>
  <si>
    <t>Оказание помощи на приобретение лекарственных препаратов</t>
  </si>
  <si>
    <t>Компенсация льгот работникам образования,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в связи с изменением статуса г. Долгопрудного</t>
  </si>
  <si>
    <t>Компенсация льгот работникам здравоохранения,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в связи с изменением статуса г. Долгопрудного</t>
  </si>
  <si>
    <t>Освещение информации в СМИ</t>
  </si>
  <si>
    <t>«Услуги по транспортировке умерших»</t>
  </si>
  <si>
    <t>Организация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</si>
  <si>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Обеспечение полноценным питанием беременных женщин, кормящих матерей, а также детей в возрасте до трех лет</t>
  </si>
  <si>
    <t xml:space="preserve">Питание детей в школьных образовательных учреждениях      </t>
  </si>
  <si>
    <t>Мероприятие, посвященное Всемирному Дню диабетика</t>
  </si>
  <si>
    <t>Мероприятия, посвященные Дню защиты детей</t>
  </si>
  <si>
    <t>Мероприятие, посвященное Дню знаний</t>
  </si>
  <si>
    <t>Социальные новогодние елки</t>
  </si>
  <si>
    <t xml:space="preserve">Мероприятия, направленные на реализацию государственной семейной политики: чествование ребенка, родившегося в многодетной семье; чествование 100го…1000го и т.д. ребенка; День семьи, любви и верности; Международный день семьи </t>
  </si>
  <si>
    <t>Единовременная выплата участникам инвалидам ВОВ, вдовам (вдовцам) погибших (умерших) участников ВОВ, труженикам тыла, бывшим несовершеннолетним узникам концлагерей, ГЕТТО, других мест принудительного  содержания, созданных фашистами и их союзниками в период второй мировой войны, лицам, награжденным знаком «Жителю блокадного Ленинграда»</t>
  </si>
  <si>
    <t>Обеспечение перечислений единовременных выплат</t>
  </si>
  <si>
    <t>Оказание социальной помощи  ветеранам</t>
  </si>
  <si>
    <t>Обеспечение оздоровления и отдыха детей в летних городских лагерях</t>
  </si>
  <si>
    <t>Обеспечение оздоровления и отдыха детей в загородных лагерях</t>
  </si>
  <si>
    <t>Организация временной занятости детей и подростков</t>
  </si>
  <si>
    <t>Тестирование  учащихся с целью раннего выявления потребителей наркотических средств</t>
  </si>
  <si>
    <t>Организация досуговой деятельности</t>
  </si>
  <si>
    <t>Организация временной занятости детей, подростков</t>
  </si>
  <si>
    <t xml:space="preserve"> Организация отдыха детей в каникулярное время</t>
  </si>
  <si>
    <t>Подпрограмма 3 "Доступная среда на 2014-2018 годы"</t>
  </si>
  <si>
    <t>Проведение паспортизации и классификации муниципальных объектов социальной, транспортной и инженерной инфрастуктур с целью их последующей модернизации (дооборудования) и обеспечения доступности для инвалидов; форимирование анкет доступности объектов</t>
  </si>
  <si>
    <t>Контроль за соблюдением требований действующего законодательства при согласовании проектов на строительство и реконструкцию зданий и сооружений по обеспечению доступности их для инвалидов</t>
  </si>
  <si>
    <t xml:space="preserve">Финансирование не требуется </t>
  </si>
  <si>
    <t>Проведение мониторинга с целью выявления образовательных запросов детей- инвалидов</t>
  </si>
  <si>
    <t>Формирование интерактивной карты доступности городского округа Долгопрудный и размещение на официальном сайте администрации</t>
  </si>
  <si>
    <t>Организация работы Координационного совета по делам инвалидов при администрации</t>
  </si>
  <si>
    <t>Оснащение специальными приспособлениями и оборудованием, на основании проведенной паспортизации</t>
  </si>
  <si>
    <t xml:space="preserve">Создание бытовых условий для обеспечения безбарьерного доступа инвалидов и маломобильных групп населения </t>
  </si>
  <si>
    <t xml:space="preserve"> 350,0</t>
  </si>
  <si>
    <t>100,0</t>
  </si>
  <si>
    <t>105,0</t>
  </si>
  <si>
    <t>110,3</t>
  </si>
  <si>
    <t>115,76</t>
  </si>
  <si>
    <t>Создание универсальной безбарьерной среды для инклюзивного образования детей-инвалидов</t>
  </si>
  <si>
    <t>Организация и проведение мероприятий, посвященных Международному дню защиты детей, Международному дню инвалидов,Новому году, для детей-инвалидов и людей с ограниченными возможностями</t>
  </si>
  <si>
    <t xml:space="preserve">Обепечение участия детей-инвалидов и людей с ограниченными возможностями в областных мероприятиях </t>
  </si>
  <si>
    <t>Обепечение участия спортсменов-инвалидов  в областных и Всероссийских соревнованиях по различным видам спорта</t>
  </si>
  <si>
    <t>«Спорт городского округа Долгопрудный на 2014-2018 годы»</t>
  </si>
  <si>
    <t>Подпрограмма 1 "Развитие физической культуры и массового спорта на территории городского округа Долгопрудный на 2014-2018 годы"</t>
  </si>
  <si>
    <t xml:space="preserve"> Финансовое обеспечение выполнения муниципального  задания на оказание муниципальных  услуг (выполнение работ) муниципальными  учреждениями физической культуры и спорта</t>
  </si>
  <si>
    <t>Деятельность муниципального учреждения</t>
  </si>
  <si>
    <t>Предоставление субсидий муниципальным учреждениям на материально-техническое оснащение</t>
  </si>
  <si>
    <t>Предоставление субсидий муниципальным учреждениям на проведение текущего ремонта зданий и помещений</t>
  </si>
  <si>
    <t>Предоставление субсидий муниципальным учреждениям на повышение заработной платы</t>
  </si>
  <si>
    <t>Обеспечение комплексной безопасности зданий и помещений, находящихся в муниципальной собственности, используемых для размещения муниципальных учреждений физической культуры и спорта</t>
  </si>
  <si>
    <t xml:space="preserve"> Финансовое обеспечение выполнения муниципального  задания на оказание муниципальных  услуг (выполнение работ) муниципальными  учреждениями дополнительного образования детей</t>
  </si>
  <si>
    <t>Проведение городских физкультурных, спортивных и массовых мероприятий</t>
  </si>
  <si>
    <t>Развитие спорта высших достижений</t>
  </si>
  <si>
    <t>Пропаганда физической культуры и спорта</t>
  </si>
  <si>
    <t>Реконструкции тренировочной площадки на стадионе «Салют», Московская обл., городской округ Долгопрудный, пр. Ракетостроителей, д. 4</t>
  </si>
  <si>
    <t>Содержание спортивных площадок</t>
  </si>
  <si>
    <t>Подпрограмма 2 "Молодежь Долгопрудного  на 2014-2018 годы"</t>
  </si>
  <si>
    <t xml:space="preserve"> Финансовое обеспечение выполнения муниципального  задания на оказание муниципальных  услуг (выполнение работ) муниципальным  учреждением </t>
  </si>
  <si>
    <t>Предоставление субсидий муниципальному учреждению на материально-техническое оснащение</t>
  </si>
  <si>
    <t>Обеспечение комплексной безопасности зданий и помещений муниципального учреждения</t>
  </si>
  <si>
    <t>Деятельность муниципальных учреждений</t>
  </si>
  <si>
    <t>Содействие развитию гражданственности, социальной зрелости</t>
  </si>
  <si>
    <t>Решение проблем социальной адаптации молодежи</t>
  </si>
  <si>
    <t>Создание условий для включения молодежи в социально-экономическую жизнь общества, реализация молодежью общественно значимых инициатив, поддержка молодежных общественных объединений</t>
  </si>
  <si>
    <t>Поддержка общественно полезных инициатив молодых граждан</t>
  </si>
  <si>
    <t>Информирование населения по вопросам, решаемым в рамках Подпрограммы</t>
  </si>
  <si>
    <t>Подпрограмма 3 "Строительство, реконструкция, модернизация объектов на 2014-2018 годы"</t>
  </si>
  <si>
    <t>Строительство физкультурно-оздоровительного комплекса с плавательным бассейном по адресу: Московская область, г.Долгопрудный, ул. Парковая</t>
  </si>
  <si>
    <t xml:space="preserve">Подпрограмма 4  "Формирование здорового образа жизни на 2014-2018 годы" </t>
  </si>
  <si>
    <t>Стимулирование привлечения медицинских и фармацевтических работников для работы в медицинских организациях (доплата и надбавки)</t>
  </si>
  <si>
    <t>Предоставление рекламной информации о возможности получения профессиональной помощи психологов по отказу от курения</t>
  </si>
  <si>
    <t>Разработка и внедрение постоянно действующей системы информационного обеспечения населения, адаптированной к различным возрастным и профессиональным группам, группам" риска" по вопросам сохранения и укрепления здоровья, в том числе: работа СМИ (бегущая строка) памятки, листовки, наглядная печатная агитация</t>
  </si>
  <si>
    <t>Проведение модельных курсов по профилактике курения в образовательных учреждениях</t>
  </si>
  <si>
    <t>Реклама мероприятий в листовках, баннерах, в СМИ и по ТВ</t>
  </si>
  <si>
    <t>«Экология и окружающая среда городского округа Долгопрудный на 2014 - 2018 годы»</t>
  </si>
  <si>
    <t>Устройство и ремонт контейнерных площадок для сбора ТБО в городском округе  Долгопрудный</t>
  </si>
  <si>
    <t xml:space="preserve">Разработка проекта рекультивации полигона ТБО </t>
  </si>
  <si>
    <t>Выполнение работ по сбору, вывозу твердых бытовых отходов с территорий микрорайонов Шереметьевский, Хлебниково, Павельцево  сверх установленных нормативов (субсидия на возмещение затрат)</t>
  </si>
  <si>
    <t>Мероприятия по посадке зеленых насаждений</t>
  </si>
  <si>
    <t>Информирование населения по вопросам, решаемым в рамках Программы</t>
  </si>
  <si>
    <t>Финансирования не требуется</t>
  </si>
  <si>
    <t xml:space="preserve">Проведение мероприятий в рамках Дней защиты от экологической опасности </t>
  </si>
  <si>
    <t>«Муниципальное управление городского округа Долгопрудный на 2014-2018 годы»</t>
  </si>
  <si>
    <t>Подпрограмма 1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городском округе Долгопрудный»</t>
  </si>
  <si>
    <t>Приведение нормативных правовых актов органов местного самоуправления в городском округе Долгопрудный Московской области в соответствие с требованиями Федерального закона от 27.07.2010 № 210-ФЗ «Об организации предоставления государственных и муниципальных услуг»</t>
  </si>
  <si>
    <t>Установление порядка досудебного (внесудебного) обжалования в административных регламентах предоставления муниципальных услуг</t>
  </si>
  <si>
    <t>Сокращение времени ожидания в очереди при обращении заявителя в орган местного самоуправления для получения муниципальных услуг до 15 минут</t>
  </si>
  <si>
    <t>Снижение среднего числа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деятельности, до 2</t>
  </si>
  <si>
    <t>Содержание и обеспечение деятельности МФЦ</t>
  </si>
  <si>
    <t xml:space="preserve">Мониторинг качества предоставления муниципальных услуг на базе МФЦ, посредством проведения опроса населения </t>
  </si>
  <si>
    <t>Подпрограмма 2 «Повышение качества управления муниципальными финансами в городском округе Долгопрудный»</t>
  </si>
  <si>
    <t>Формирование проекта «программного» бюджета городского округа Долгопрудный на очередной финансовый год</t>
  </si>
  <si>
    <t>Увеличение расходов бюджета городского округа Долгопрудный, формируемых в рамках муниципальных программ при оказании муниципальных работ (услуг), выполняемых в соответствии с муниципальным заданием, в том числе через автономные учреждения</t>
  </si>
  <si>
    <t>Подготовка проектов муниципальных правовых актов города Долгопрудного по основным направлениям бюджетной политики городского округа Долгопрудный и совершенствованию методов бюджетного планирования</t>
  </si>
  <si>
    <t xml:space="preserve">Подготовка предложений по повышению эффективности использования имущественного комплекса муниципальных учреждений г.Долгопрудного. Выявление неэффективно используемых площадей, закрепленных на праве оперативного управления за муниципальными учреждениями.Оформление договоров аренды или договоров продажи в установленном порядке
</t>
  </si>
  <si>
    <t>Разработка муниципальных правовых актов, устанавливающих стандарты (требования к качеству) предоставления муниципальных услуг юридическим и физическим лицам по перечню муниципальных услуг в сферах образования, здравоохранения, культуры, физической культуры, молодежной политики</t>
  </si>
  <si>
    <t xml:space="preserve">Мониторинг соблюдения  утвержденной предельной численности и фонда оплаты труда работников муниципальных учреждений. </t>
  </si>
  <si>
    <t>Оценка качества муниципальных услуг, результативности и эффективности выполнения муниципальных заданий, установление ответственности должностных лиц, в случае неэффективного использования средств бюджета городского округа Долгопрудный, выделенных на выполнение муниципального задания</t>
  </si>
  <si>
    <t>Рассмотрение отчетов о выполнении плана по сети, штатам и контингентам муниципальных учреждений, состоящих на бюджете городского округа Долгопрудный, за отчетный финансовый год, составление сводного отчета для представления в Министерство финансов Московской области</t>
  </si>
  <si>
    <t>Повышение качества финансового планирования с целью более точного прогнозирования поступления доходов в бюджет городского округа Долгопрудный</t>
  </si>
  <si>
    <t xml:space="preserve">Обеспечение достоверности прогнозных показателей поступления налоговых и неналоговых доходов бюджета городского округа Долгопрудный на очередной финансовый год </t>
  </si>
  <si>
    <t>Мобилизация налоговых и неналоговых доходов бюджета городского округа Долгопрудный</t>
  </si>
  <si>
    <t>Мониторинг поступления налоговых и неналоговых доходов в бюджет  городского округа Долгопрудный</t>
  </si>
  <si>
    <t>Разработка и реализация плана мероприятий по мобилизации доходов бюджета городского округа Долгопрудный</t>
  </si>
  <si>
    <t>Организация деятельности комиссии по мобилизации доходов бюджета городского округа Долгопрудный в целях сокращения недоимки по налогам и сборам, в том числе в отношении организаций - крупных должников</t>
  </si>
  <si>
    <t>Проведение анализа сложившейся кредиторской задолженности главных распорядителей (получателей) средств бюджета городского округа Долгопрудный, подготовка предложений по источникам ее погашения за счет перераспределения утвержденных бюджетных ассигнований</t>
  </si>
  <si>
    <t>Организация планирования и исполнения бюджета городского округа Долгопрудный, обеспечение кассового обслуживания операций со средствами бюджетных и автономных учреждений г.Долгопрудного</t>
  </si>
  <si>
    <t>Обеспечение равномерного финансирования расходов бюджета  городского округа Долгопрудный в течение финансового года</t>
  </si>
  <si>
    <t>Подготовка проекта решения Совета депутатов г.Долгопрудного об исполнении бюджета городского округа Долгопрудный за отчетный финансовый год</t>
  </si>
  <si>
    <t>Оптимизация структуры муниципального долга городского округа Долгопрудный</t>
  </si>
  <si>
    <t>Реализация мер по минимизации процентных ставок заимствований городского округа Долгопрудный и увеличению срочности долговых обязательств городского округа Долгопрудный</t>
  </si>
  <si>
    <t>Подпрограмма 3 «Развитие имущественно - земельных отношений в городском округе  Долгопрудный»</t>
  </si>
  <si>
    <t>Оформление документов            технического учета (технический план, технический паспорт, кадастровый паспорт и т. п.) на нежилые объекты (помещения, здания, строения), составляющие муниципальную казну  округа,  для государственной регистрации права муниципальной собственности</t>
  </si>
  <si>
    <t>Оформление документов            технического учета (технический план, технический паспорт, кадастровый паспорт и т. п.) на  объекты  коммунальной инфраструктуры, переданные в хозяйственное ведение МУП,  для государственной регистрации права муниципальной собственности (согласно графику, переданному в МинЖКХ)</t>
  </si>
  <si>
    <t>Проведение топосъемки на объекты коммунальной инфраструктуры (сети)</t>
  </si>
  <si>
    <t>Определение местоположения подземных сетей</t>
  </si>
  <si>
    <t>Оформление документов            технического учета (технический план, технический паспорт, кадастровый паспорт и т. п.) для государственной регистрации постановки на учет выявленного бесхозяйного имущества (дорог, кабельных линий, строений, ливневой канализации,  подстанций и т. п.) для последующего оформления права муниципальной собственности</t>
  </si>
  <si>
    <t xml:space="preserve">Оформление документов            технического учета (технический план, технический паспорт, кадастровый паспорт и т. п.) на  жилые  помещения, принимаемые в муниципальную собственность по результатам реализации инвестконтрактов, для гос. регистрации права муниципальной собственности </t>
  </si>
  <si>
    <t>Проведение оценки объектов  для приватизации (за исключением квартир)</t>
  </si>
  <si>
    <t>Проведение оценки объектов  для продажи (квартиры)</t>
  </si>
  <si>
    <t>Проведение торгов по выбору специализированной  организации по проведению торгов  на право  заключения договора аренды или продажи земельного  участка</t>
  </si>
  <si>
    <t>Проведение оценки для заключения договоров  на право аренды или продажи земельного участка</t>
  </si>
  <si>
    <t xml:space="preserve">Оплата за техническое обслуживание  
муниципального имущества (незаселенных квартир)
Оплата за техническое обслуживание  муниципального имущества (незаселенных квартир)
</t>
  </si>
  <si>
    <t>Проведение ремонта муниципального нежилого помещения</t>
  </si>
  <si>
    <t>Землеобустройство  земельных участков, предоставляемых для многодетных семей в Талдомском районе</t>
  </si>
  <si>
    <t>Постановка на кадастровый учет земельных участков в границах муниципального образования</t>
  </si>
  <si>
    <t>Постановка на кадастровый учет и оформление документов на земельные участки, подлежащие оформлению в собственность Московской области</t>
  </si>
  <si>
    <t xml:space="preserve">Постановка на кадастровый учет и оформление документов на земельные участки, подлежащие оформлению в муниципальную собственность </t>
  </si>
  <si>
    <t xml:space="preserve">Проведение оценки помещений для заключения (продления) заключенных  договоров  аренды </t>
  </si>
  <si>
    <t>Проведение оценки нежилых помещений для сдачи в аренду имущества на торгах</t>
  </si>
  <si>
    <t>Издание нормативного документа (постановление) администрации</t>
  </si>
  <si>
    <t xml:space="preserve">Издание нормативного документа (постановления) об установлении категории и вида разрешенного использования  земельных участков </t>
  </si>
  <si>
    <t>Проведение проверок земельных участков  сельскохозяйственного назначения в рамках муниципального земельного контроля</t>
  </si>
  <si>
    <t>Подпрограмма 4 "Развитие муниципальной службы в городском округе Долгопрудный"</t>
  </si>
  <si>
    <t>Разработка и приведение в соответствие с федеральным законодательством и законодательством Московской области нормативных правовых актов органов местного самоуправления города Долгопрудного по вопросам муниципальной службы</t>
  </si>
  <si>
    <t>Разработка плана мероприятий по противодействию коррупции (далее-план)-ежегодно</t>
  </si>
  <si>
    <t>Проведение проверок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"О противодействии коррупции", Федеральным законом от 02.03.2007 №25-ФЗ "О муниципальной службе в Российской Федерации" и другими нормативными правовыми актами.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</si>
  <si>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</si>
  <si>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Проведение учебных занятий с муниципальными служащими с привлечением Нормативно-правового управления администрации,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</si>
  <si>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</si>
  <si>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 xml:space="preserve"> 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</si>
  <si>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</si>
  <si>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правовым и иным вопросам прохождения муниципальной службы</t>
  </si>
  <si>
    <t xml:space="preserve">Предоставление информации в Реестр сведений о составе муниципальных служащих Московской области муниципальных служащих Московской области  </t>
  </si>
  <si>
    <t xml:space="preserve"> Организация работы по исчислению стажа муниципальной службы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</si>
  <si>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</si>
  <si>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</si>
  <si>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с всязи с выходом на пенсию</t>
  </si>
  <si>
    <t>Организация работы по прохождению диспансеризации муниципальными служащими, в том числе</t>
  </si>
  <si>
    <t>Организация выплаты на лечение и отдых муниципальным служащим, в том числе</t>
  </si>
  <si>
    <t>Стимулирующие выплаты в целях повышения  эффективности и качества труда</t>
  </si>
  <si>
    <t>Компенсация транспортных  и командировочных расходов</t>
  </si>
  <si>
    <t>Организация работы по повышению квалификации муниципальных служащих</t>
  </si>
  <si>
    <t>Обеспечение методической литературой и периодической печатью</t>
  </si>
  <si>
    <t>Программное обеспечение</t>
  </si>
  <si>
    <t>Оборудование и содержание рабочих мест</t>
  </si>
  <si>
    <t>Обеспечение условий охраны труда (аттестация рабочих мест, приобретение куллеров, кондиционеров)</t>
  </si>
  <si>
    <t>Подпрограмма 5 «Обеспечение устойчивого функционирования на территории городского округа Долгопрудный системы первичного воинского учета»</t>
  </si>
  <si>
    <t>Осуществление воинского учета граждан, пребывающих в запасе Вооруженных Сил Российской Федерации</t>
  </si>
  <si>
    <t>Осуществление оповещения граждан, подлежащих призыву на военную службу и граждан подлежащих первоначальной постановке на воинский учет.</t>
  </si>
  <si>
    <t>Осуществление учета организаций, находящихся на территории городского округа Долгопрудный.</t>
  </si>
  <si>
    <t>Обеспечение деятельности ВУС городского округа Долгопрудный</t>
  </si>
  <si>
    <t xml:space="preserve">Подпрограмма 6 «Архитектура и градостроительство городского округа Долгопрудный» </t>
  </si>
  <si>
    <t>Обеспечение проведения публичных слушаний и утверждения генерального плана городского округа Долгопрудный</t>
  </si>
  <si>
    <t>Обеспечение проведения публичных слушаний и утверждения правил землепользования и застройки городского округа Долгопрудный</t>
  </si>
  <si>
    <t>Обеспечение наличия утвержденных местных нормативов градостроительного проектирования, их разработка и утверждение</t>
  </si>
  <si>
    <t>Осуществление государственных полномочий в соответствии с Законом Московской области №107/2014-ОЗ « О наделении органов местного самоуправления Муниципальных  образований Московской  области отдельными государственными полномочиями Московской области»</t>
  </si>
  <si>
    <t>Обеспечение разработки архитектурно-планировочных концепций  по формированию привлекательного облика города, по созданию и развитию пешеходных зон и улиц</t>
  </si>
  <si>
    <t>Благоустройство зоны вдоль канала им. Москвы</t>
  </si>
  <si>
    <t>Благоустройство набережной Клязьминского водохранилища (микрорайон по    ул. Московская, в районе ул. Парковая)</t>
  </si>
  <si>
    <t>Создание сети велосипедных дорожек</t>
  </si>
  <si>
    <t>Подпрограмма 7 «Развитие архивного дела городского  округа Долгопрудный»</t>
  </si>
  <si>
    <t>Хранение, комплектование, учет и использования документов Архивного фонда Московской области и других архивных документов, поступивших на хранение в Архивный отдел управления муниципальной службы и документооборота Администрации г.Долгопрудного</t>
  </si>
  <si>
    <t>Подпрограмма 8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Долгопрудный»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</si>
  <si>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городского округа Долгопрудный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</si>
  <si>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городского округа Долгопрудный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</si>
  <si>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и городского округа Долгопрудный</t>
  </si>
  <si>
    <t>Приобретение прав использования на рабочих местах работников ОМСУ городского округа Долгопрудный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</si>
  <si>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администрации города Долгопрудного к единой интегрированной мультисервисной телекоммуникационной сети Правительства Московской области для нужд ОМСУ городского округа Долгопрудный и обеспечения работы в ней, с учетом субсидии из бюджета Московской области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</si>
  <si>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округа Долгопрудный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</si>
  <si>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городского округа Долгопрудный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</si>
  <si>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</si>
  <si>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городского округа Долгопрудный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</si>
  <si>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городского округа Долгопрудный</t>
  </si>
  <si>
    <t>Внедрение и консультационная поддержка межведомственной системы электронного документооборота Московской области в ОМСУ городского округа Долгопрудный</t>
  </si>
  <si>
    <t>Разработка и публикация первоочередных наборов открытых данных на официальном сайте ОМСУ городского округа Долгопрудный</t>
  </si>
  <si>
    <t>Разработка, развитие и техническая поддержка автоматизированных систем управления бюджетными процессами ОМСУ городского округа Долгопрудный,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</si>
  <si>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</si>
  <si>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</si>
  <si>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отраслевых сегментов РГИС МО на уровне муниципальных образований</t>
  </si>
  <si>
    <t>«Безопасность городского округа Долгопрудный на  2014 - 2018  годы»</t>
  </si>
  <si>
    <t>Мероприятия, направленные на предупреждение преступлений и правонарушений, в т.ч. несовершеннолетних</t>
  </si>
  <si>
    <t>Профилактика терроризма и экстремизма</t>
  </si>
  <si>
    <t>Воспитание гражданственности, любви к Отчизне, к родному краю у подростков (торжественное вручение паспорта гражданина РФ, лицам достигшим 14-летнего возраста)</t>
  </si>
  <si>
    <t>Социальная профилактика и вовлечение общественности в предупреждение правонарушений</t>
  </si>
  <si>
    <t xml:space="preserve">Приобретение оборудования, имущества связи, необходимого инвентаря для работы подвижного «Оперативного штаба» главы города  </t>
  </si>
  <si>
    <t>Изготовление и установка информационных аншлагов о запрете купания</t>
  </si>
  <si>
    <t>Изготовление и установка аншлагов о запрете выхода на лед</t>
  </si>
  <si>
    <t>Оборудование зоны отдыха у воды в рамках благоустройства набережной Клязьминского водохранилища (мкр. по ул.  Московская)</t>
  </si>
  <si>
    <t>Оборудование зоны отдыха у воды в рамках благоустройства набережной Клязьминского водохранилища (мкр. по ул.  Парковая)</t>
  </si>
  <si>
    <t>Оборудование пожарных водоемов в мкр. Шереметьевский, Павельцево, Хлебниково</t>
  </si>
  <si>
    <t>Изготовление буклетов, памяток по основам пожарной безопасности</t>
  </si>
  <si>
    <t>Изготовление и установка аншлагов о запрете разжигания огня</t>
  </si>
  <si>
    <t>Содержание электрических сирен С-40, входящих в централизованную систему оповещения населения города (техническое обслуживание, регламентный ремонт, регулировка, настройка)</t>
  </si>
  <si>
    <t>Эксплуатационно-техническое обслуживание и текущий ремонт аппаратуры муниципальной системы оповещения населения города (техническое обслуживание, регламентный ремонт, регулировка, настройка)</t>
  </si>
  <si>
    <t>Приобретение электрических сирен С-40, и их подключение к централизованной системе оповещения населения города</t>
  </si>
  <si>
    <t>Оборудование и поддержание в исправном состоянии городского защищенного пункта управления</t>
  </si>
  <si>
    <t>Приобретение средств индивидуальной защиты для работников сферы образования</t>
  </si>
  <si>
    <t>Проведение анализа миграционной ситуации  в городском округе Долгопрудный</t>
  </si>
  <si>
    <t>Проведение работы в местах компактного проживания иностранных граждан, временно пребывающих в городе, с целью выявления и предотвращения нарушения правил миграционного учета, порядка въезда и пребывания, привлечения и использования иностранной рабочей силы, в том числе по выявлению и пресечению незаконного проживания иностранных граждан в выселенных и выселяемых домах</t>
  </si>
  <si>
    <t>Определение потребности экономики    г. Долгопрудный в рабочей силе по видам экономической деятельности и профессионально-квалификационном разрезе</t>
  </si>
  <si>
    <t>Организация работы по оценке эффективности использования иностранной рабочей силы с учетом ее влияния на рынок труда</t>
  </si>
  <si>
    <t xml:space="preserve">Формирование потребности г. Долгопрудного в привлечении иностранной рабочей силы с учетом возможного замещения вакантных и создаваемых рабочих мест, планируемых работодателями к замещению иностран-ными гражданами, собственными трудовыми ресурсами, а также работниками из других регионов Российской Федерации </t>
  </si>
  <si>
    <t>Содействие социально-культурной адаптации мигрантов путем создания в образовательных учреждениях с большой долей учащихся  детей мигрантов клубов интернациональной друбжы, кружков русского языка, российской истории и культуры</t>
  </si>
  <si>
    <t xml:space="preserve">Проведение комплексных проверок в местах прдполагаемого раз-мещения и компактного проживания иностранных граждан, временно пребывающих на территории г. Долгопрудного  </t>
  </si>
  <si>
    <t xml:space="preserve">Финансовое обеспечение  </t>
  </si>
  <si>
    <t xml:space="preserve">Укрепление материально-технической базы   </t>
  </si>
  <si>
    <t xml:space="preserve"> Профессиональная подготовка работников МКУ "ЕДДС г. Долгопрудного"   </t>
  </si>
  <si>
    <t xml:space="preserve">Информирование населения  по воспросам решаемых в рамках Программы (в последующие годы мероприятия будут финансироваться в рамках муниципальной программы "Информационная политика г. Долгопрудного"  </t>
  </si>
  <si>
    <t>Проведение мобилизационной тренировки с руководящим составом администрации города и подведомственных организаций</t>
  </si>
  <si>
    <t>Обеспечение услуг специальной связи</t>
  </si>
  <si>
    <t>Разработка документов нового мобилизационного плана</t>
  </si>
  <si>
    <t>«Жилище городского округа Долгопрудный на  2015– 2019 годы»</t>
  </si>
  <si>
    <t>Реализация действующих и подготовка новых проектов планировки территорий в  соответствии с Генеральным планом развития  городского округа Долгопрудный и правилами землепользования и застройки</t>
  </si>
  <si>
    <t xml:space="preserve">Реализация действующих инвестиционных контрактов  и разработка новых инвестиционных контрактов  и договоров о развитии застроенных территорий </t>
  </si>
  <si>
    <t>Обеспечение земельных участков коммунальной инфраструктурой</t>
  </si>
  <si>
    <t>Комплексная жилая застройка  в рамках реализации проектов по комплексному освоению и развитию территорий</t>
  </si>
  <si>
    <t xml:space="preserve">Мониторинг ввода в эксплуатацию жилых домов,
координация и контроль со стороны администрации за исполнением  обязательств инвесторов-застройщиков по комплексной застройке земельных участков 
</t>
  </si>
  <si>
    <t>Организация информационно-разъяснительной работы среди молодых семей по освещению целей и задач Подпрограммы</t>
  </si>
  <si>
    <t>Рассмотрение документов в целях принятия решения о признании (или об отказе в признании) молодой семьи нуждающейся в улучшении жилищных условий для участия в Подпрограмме</t>
  </si>
  <si>
    <t>Формирование списка молодых семей-претендентов на получение социальных выплат в планируемом году</t>
  </si>
  <si>
    <t>Формирование единой базы данных об участниках и утверждение списка молодых семей-претендентов на получение социальной выплаты</t>
  </si>
  <si>
    <t xml:space="preserve">Подготовка и подача заявки на участие в конкурсном отборе муниципальных образований Московской области для участия в планируемом году в реализации  Подпрограммы "Обеспечение жильем молодых семей" государственной программы Московской области "Жилище"                                                                                                                               </t>
  </si>
  <si>
    <t>Участие в конкурсном отборе муниципальных образований</t>
  </si>
  <si>
    <t>Оформление свидетельств о праве на получение социальной выплаты и выдача их молодым семьям в соответствии со списком, утвержденным государственным заказчиком Подпрограммы Московской области</t>
  </si>
  <si>
    <t>Предоставление средств бюджета городского округа Долгопрудный молодым семьям-участницам Подпрограммы</t>
  </si>
  <si>
    <t>Предоставление межбюджетных трансфертов на реализацию Подпрограммы и Подпрограммы бюджету городского округа Долгопрудный для предоставления социальных выплат молодым семьям</t>
  </si>
  <si>
    <t>Привлечение собственных и заемных средств молодых семей для приобретения жилого помещения или строительства индивидуального жилого дома</t>
  </si>
  <si>
    <t>Предоставление государственному заказчику федеральной подпрограммы в установленный срок по установленным формам отчетов о ходе выполнения мероприятий Подпрограммы</t>
  </si>
  <si>
    <t xml:space="preserve">Предоставление субвенций бюджету муниципального образования городского округа Долгопрудный Московской области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</si>
  <si>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Формирование и утверждение  сводного списка детей-сирот и детей, оставшихся без попечения родителей, а также лиц из их числа в установленном порядке</t>
  </si>
  <si>
    <t xml:space="preserve">Подпрограмма 4 «Обеспечение жильем отдельных категорий  ветеранов, инвалидов и семей, имеющих детей-инвалидов»  </t>
  </si>
  <si>
    <t>Не требует финансирования</t>
  </si>
  <si>
    <t>Формирование Списка 1 и Списка 2 граждан, имеющих право на получение мер социальной поддержки по обеспечению жилыми помещениями за счет средств бюджета Московской области – ежегодно с 1 мая по 1 августа</t>
  </si>
  <si>
    <t>Предоставление в уполномоченный орган списков   граждан, имеющих право на получение мер социальной поддержки по обеспечению жилыми помещениями за счет средств бюджета Московской области</t>
  </si>
  <si>
    <t>Предоставление субвенций бюджету городского округа Долгопрудный  из бюджета Московской области на обеспечение  жилыми  помещениями граждан за счет средств  бюджета Московской области</t>
  </si>
  <si>
    <t xml:space="preserve">Оформление  свидетельств на право получения мер социальной поддержки по обеспечению жилыми помещениями за счет средств бюджета  Московской области гражданам в соответствии со  Списком 1 и Списком 2  </t>
  </si>
  <si>
    <t>Предоставление меры социальной поддержки на обеспечение жилым помещением  за счет средств бюджета Московской области</t>
  </si>
  <si>
    <t>Предоставление государственному заказчику государственной Подпрограммы в установленный срок по  утвержденным формам отчетов  о ходе выполнения мероприятий Подпрограммы</t>
  </si>
  <si>
    <t>"Содержание и развитие жилищно-коммунального хозяйства городского округа Долгопрудный на 2014-2018 годы"</t>
  </si>
  <si>
    <t>Подпрограмма 1 "Модернизация объектов коммунальной инфраструктуры"</t>
  </si>
  <si>
    <t xml:space="preserve">Подготовка объектов коммунальной инфраструктуры к осенне-зимнему периоду </t>
  </si>
  <si>
    <t>Содержание и ремонт основных средств МУП "Инженерные сети г. Долгопрудного"</t>
  </si>
  <si>
    <t>Субсидии ресурсоснабжающим организациям, в том числе на возмещение затрат на капитальный ремонт объектов коммунальной инфраструктуры "</t>
  </si>
  <si>
    <t xml:space="preserve">Приобретение дизель-генератора мощностью 1МВт на котельную ул. Заводская, д. 2 </t>
  </si>
  <si>
    <t xml:space="preserve">Приобретение электрогенераторных установок на КНС "Водники", КНС "Шереметьевская" </t>
  </si>
  <si>
    <t>Приобретение электрогенераторных установок на котельные Речная, 14; Станционная, 1; Павельцево</t>
  </si>
  <si>
    <t>Строительство котельной малой мощности (ПИР и СМР)</t>
  </si>
  <si>
    <t>Строительство тепловых сетей для переподключения абонентов  от котельной ОАО “ПО "ТОС” к котельной малой мощности (ПИР и СМР)</t>
  </si>
  <si>
    <t>Установка теплообменного оборудования на ЦТП-20 и прокладка теплосети от ЦТП-20 (ПИР и СМР)</t>
  </si>
  <si>
    <t>Подключение жилых домов от ЦТП-8 по независимой схеме (ПИР и СМР)</t>
  </si>
  <si>
    <t xml:space="preserve">Строительство ЦТП в целях подключения жилых домов, присоединенных к тепловым сетям от котельной ДНПП, по незщависимой схеме присоединения </t>
  </si>
  <si>
    <t xml:space="preserve"> Замена автоматики безопасности и газогорелочных устройств котлов в 8 муниципальных котельных</t>
  </si>
  <si>
    <t>Реконструкция котельной в г. Долгопрудном по ул. Заводская,2 - III очередь, с увеличением тепловой мощности на 40 Гкал/час (с 60 Гкал/час до 100 Гкал/час), со строительством резервного топливного хозяйства (ПИР и СМР)</t>
  </si>
  <si>
    <t xml:space="preserve">Реконструкция ВЗУ "Водники" </t>
  </si>
  <si>
    <t xml:space="preserve">Строительство колодца в мкр. Павельцево 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</si>
  <si>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</si>
  <si>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</si>
  <si>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Прокладка самотечного канализационного  коллектора  Ду=1200мм  в г. Долгопрудном от   СПТУ  №21   до  очистных  сооружений (СМР)  (40000м3/сут.).</t>
  </si>
  <si>
    <t xml:space="preserve"> 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</si>
  <si>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</si>
  <si>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Строительство  очистных  сооружений  дождевой  канализации  в  районе Котовского затона (ПИР и СМР)</t>
  </si>
  <si>
    <t>Подключение участка дождевой канализации Д=500-600 мм от существующей дождевой канализации ду=400мм, проложенной в районе д. 7а по ул. Спортивной до существующей дождевой канализации ду=500 мм, проложенной в районе котельной Спортивная, 3а с подключением данной канализации в дождевой коллектор Ду=900 мм, проложенной вдоль Лихачевского шоссе</t>
  </si>
  <si>
    <t>Переподключение муниципальных сетей дождевой канализации 2хДу=2х1200 мм на существующие очистные сооружения дождевой канализации в районе полигона ТБО</t>
  </si>
  <si>
    <t>Реализация мероприятий инвестиционных программ организаций коммунального комплекса</t>
  </si>
  <si>
    <t>Разработка инвестиционных программ организаций коммунального комплекса</t>
  </si>
  <si>
    <t>Строительство канализационной сети ДНТ "Шереметьевский-1"</t>
  </si>
  <si>
    <t>Разработка проектов схем теплоснабжения, водоснабжения и водоотведения</t>
  </si>
  <si>
    <t>Приобретение техники для коммунальных нужд по содержанию и уборке озелененных территорий г. Долгопрудного</t>
  </si>
  <si>
    <t>Приобретение течетрассопоискового комплекта "ИСКОР-410" в целях выявления аварий на коммунальных сетях</t>
  </si>
  <si>
    <t>Организация перевода лицевых счетов в обслуживание единой областной расчетной системы</t>
  </si>
  <si>
    <t>Информирование населения по вопросам, решаемым в рамках Подпрограммы 1.</t>
  </si>
  <si>
    <t>Подпрограмма 2 "Капитальный ремонт многоквартирных  жилых домов города Долгопрудного (субсидии)"</t>
  </si>
  <si>
    <t xml:space="preserve">Капитальный ремонт конструктивных элементов общего имущества многоквартирных домов </t>
  </si>
  <si>
    <t>Капитальный ремонт внутридомовых инженерных систем</t>
  </si>
  <si>
    <t xml:space="preserve"> Информирование населения по вопросам, решаемым в рамках Подпрограммы</t>
  </si>
  <si>
    <t>Подпрограмма 3 «Реализация краткосрочного плана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</si>
  <si>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Реализация краткосрочного плана региональной программы Московской области</t>
  </si>
  <si>
    <t xml:space="preserve"> Взнос на капитальный ремонт общего имущества многоквартирных домов за помещения, которые находятся в муниципальной собственности</t>
  </si>
  <si>
    <t xml:space="preserve"> Проведение капитального ремонта общего имущества многоквартирных домов, в том числе с привлечением средств государственной корпорации - Фонд содействия реформированию жилищно-коммунального хозяйства</t>
  </si>
  <si>
    <t>Замена лифтового оборудования, признанного непригодным для эксплуатации со сроком службы 25 и более лет</t>
  </si>
  <si>
    <t>Подпрограмма 4 "Замена аварийного внутридомового газового оборудования в муниципальных  помещениях"</t>
  </si>
  <si>
    <t xml:space="preserve"> Подпрограмма 5  "Обеспечение деятельности муниципальных учреждений в сфере жилищно-коммунального хозяйства"</t>
  </si>
  <si>
    <t>Обеспечение деятельности</t>
  </si>
  <si>
    <t>Приобретение объектов, относящихся к основным средствам</t>
  </si>
  <si>
    <t xml:space="preserve"> "Энергосбережение и повышение энергетической эффективности городского округа Долгопрудный на 2014-2020 годы"</t>
  </si>
  <si>
    <t>Информирование населения по вопросам, решаемым в рамках  Программы</t>
  </si>
  <si>
    <t>Информирование потребителей об энергетической эффективности бытовых энергопотребляющих устройств и других товаров, в отношении которых установлены требования к их обороту на территории Российской Федерации, а также зданий, строений, сооружений и иных объектов, связанных с процессами использования энергетических ресурсов</t>
  </si>
  <si>
    <t>Организация распространения информации о потенциале энергосбережения в системе коммунальной инфраструктуры и мерах по повышению их энергетической эффективности</t>
  </si>
  <si>
    <t>Информирование жителей города о требованиях действующего законодательства в области энергосбережения и повышения энергетической эффективности, организация заседаний ТОС</t>
  </si>
  <si>
    <t>Организация  и координация работы по участию предприятий города в ярмарочно-выставочной деятельности объектов и технологий, имеющих высокую энергетическую эффективность</t>
  </si>
  <si>
    <t xml:space="preserve">Включение мероприятий по энергосбережению и повышению энергетической эффективности в инвестиционные и производственные программы организаций коммунального комплекса </t>
  </si>
  <si>
    <t>Мониторинг реализации мероприятий по энергосбережению и повышению энергетической эффективности, предусмотренных инвестиционными и производственными программами организаций коммунального комплекса</t>
  </si>
  <si>
    <t>Информирование руководителей муниципальных бюджетных учреждений о необходимости проведения мероприятий по энергосбережению и энергетической эффективности, в том числе о возможности заключения энергосервисных договоров, предметом которых является осуществление исполнителем действий, направленных на энергосбережение и повышение энергетической эффективности использования энергетических ресурсов заказчиком, и об особенностях их заключения</t>
  </si>
  <si>
    <t>Координация мероприятий по энергосбережению и повышению энергетической эффективности и контроль за их проведением муниципальными учреждениями, муниципальными унитарными предприятиями</t>
  </si>
  <si>
    <t xml:space="preserve">Обучение специалистов в области энергосбережения и повышения энергетической эффективности, в том числе по вопросам проведения энергетических обследований, подготовки  и реализации энергосервисных договоров </t>
  </si>
  <si>
    <t>Анализ качества предоставляемых коммунальных услуг (теплоснабжения, водоснабжения). Анализ договоров с ресурсоснабжающими организациями на предмет выявления положений договоров, препятствующих реализации мер по повышению энергетической эффективности</t>
  </si>
  <si>
    <t>Оценка уровня надежности снабжения потребителей коммунальными услугами (аварийность, потери на внутридомовом инженерном оборудовании)</t>
  </si>
  <si>
    <t>Разработка  предложений  по энергосбережению и повышению энергетической эффективности, которые возможно проводить в многоквартирном доме, с указанием расходов на их проведение, объема ожидаемого снижения используемых энергетических ресурсов и сроков окупаемости предлагаемых мероприятий. Доведение их до собственников помещений в многоквартирном доме.</t>
  </si>
  <si>
    <t>Размещение информации в местах, удобных для ознакомления собственниками помещений в многоквартирном доме</t>
  </si>
  <si>
    <t xml:space="preserve">Заключение энергосервисных договоров (контрактов), предметом которых является осуществление исполнителем действий, направленных на энергосбережение и повышение энергетической эффективности использования энергетических ресурсов </t>
  </si>
  <si>
    <t>Замена светильников с лампами накаливания на светильники с энергосберегающими лампами для внутридомового и дворового освещения</t>
  </si>
  <si>
    <t xml:space="preserve">Утепление фасадов </t>
  </si>
  <si>
    <t>Замена устаревших оконных блоков на современные стеклопакеты</t>
  </si>
  <si>
    <t xml:space="preserve">Установка общедомовых (коллективных) приборов учета ПИР и СМР) </t>
  </si>
  <si>
    <t>Установка индивидуальных приборов учета потребления коммунальных услуг в муниципальных помещениях, находящихся в многоквартирных домах на территории г. Долгопрудного</t>
  </si>
  <si>
    <t>Установка в подвалах домов элеваторов с автоматическим регулированием подачи тепла в зависимости от температуры наружного воздуха</t>
  </si>
  <si>
    <t>Замена внутридомовых инженерных коммуникаций с применением современных материалов</t>
  </si>
  <si>
    <t>Замена кровель зданий с применением современных кровельных материалов</t>
  </si>
  <si>
    <t>Установка индивидуальных приборов учета электроэнергии в многоквартирных жилых домах, расположенных по адресу: МО, г. Долгопрудный, ул. Лихачевское шоссе, д. 1, к. А, Б, В</t>
  </si>
  <si>
    <t xml:space="preserve">Анализ предоставления качества коммунальных ресурсов. Анализ договоров поставки коммунальных ресурсов в жилые дома на предмет выявления положений договоров, препятствующих реализации мер по повышению энергетической эффективности </t>
  </si>
  <si>
    <t>Оценка уровня надежности снабжения коммунальными ресурсами (аварийность, потери в коммунальных сетях)</t>
  </si>
  <si>
    <t>Проведение энергетического аудита</t>
  </si>
  <si>
    <t>Подготовка предложений по оптимизации режимов работы энергоисточников, количества котельных и их установленной мощности с учетом корректировок схем энергосбережения, местных условий и видов топлива</t>
  </si>
  <si>
    <t>Модернизация котельных с применением энергоэффективного оборудования с высоким коэффициентом полезного действия (ПИР и СМР)</t>
  </si>
  <si>
    <t>Выявление бесхозяйных объектов недвижимого имущества, используемых для передачи энергетических ресурсов, постановка в установленном порядке таких объектов на учет с последующим принятием их в муниципальную собственность</t>
  </si>
  <si>
    <t xml:space="preserve">Организация обслуживания и содержание поставленных на учет бесхозяйных объектов недвижимого имущества </t>
  </si>
  <si>
    <t>Заключение энергосервисных договоров (контрактов), предметом которых является осуществление исполнителем действий, направленных на энергосбережение и повышение энергетической эффективности использования энергетических ресурсов заказчиком, и привлечению частных инвестиций в целях их реализации</t>
  </si>
  <si>
    <t>Контроль и мониторинг за реализацией энергосервисных договоров (контрактов)</t>
  </si>
  <si>
    <t xml:space="preserve">Замена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 </t>
  </si>
  <si>
    <t>Оснащение зданий строений, сооружений приборами учета используемых коммунальных ресурсов</t>
  </si>
  <si>
    <t>Повышение тепловой защиты зданий, строений, сооружений</t>
  </si>
  <si>
    <t>Автоматизация потребления тепловой энергии зданиями, строениями, сооружениями</t>
  </si>
  <si>
    <t>Повышение энергетической эффективности систем освещения зданий, строений, сооружений</t>
  </si>
  <si>
    <t>Замещение природным газом бензина, используемого транспортными средствами  в качестве моторного топлива</t>
  </si>
  <si>
    <t>Замена светильников с лампами накаливания на светильники с энергосберегающими лампами для наружного освещения</t>
  </si>
  <si>
    <t>Замена аварийных опор наружного освещения</t>
  </si>
  <si>
    <t>«Предпринимательство городского округа Долгопрудный на 2014-2018 годы»</t>
  </si>
  <si>
    <t>Подпрограмма 1 "Создание условий для устойчивого экономического развития городского округа Долгопрудный"</t>
  </si>
  <si>
    <t>Создание условий для развития науки и технологий на территории городского округа Долгопрудный путем развития инновационного территориального кластера «Физтех XXI»</t>
  </si>
  <si>
    <t>Оказание поддержки в создании и развитии производств, в том числе высокотехнологичных и наукоемких производств на территории городского округа Долгопрудный путем привлечения новых инвестиционных проектов</t>
  </si>
  <si>
    <t>Взаимодействие с промышленными и иными предприятиями и организациями города, в рамках плана работы Совета директоров города Долгопрудного на очередной год</t>
  </si>
  <si>
    <t>Создание условий для развития малого и среднего предпринимательства путем выполнения мероприятий программы развития малого и среднего предпринимательства на территории городского округа Долгопрудный</t>
  </si>
  <si>
    <t>Поддержка и развитие предприятий и организаций инновационной направленности на базе Московского физико-технического института (государственного университета)</t>
  </si>
  <si>
    <t>Поддержка создания зон интенсивного инновационного развития вокруг МФТИ</t>
  </si>
  <si>
    <t>Активизация работы с убыточными предприятиями и организациями, осуществляющими деятельность на территории городского округа, в рамках программы работы с убыточными предприятиями с привлечением Межведомственной комиссии по вопросам мобилизации доходов бюджета городского округа Долгопрудный, в соответствии с действующим законодательством</t>
  </si>
  <si>
    <t>Мониторинг за соблюдением территориального соглашения о социальном партнерстве между администрацией города Долгопрудного, городским объединением организаций профсоюзов и объединениями работодателей города Долгопрудного, на 2011-2013 годы и отраслевых соглашений в части регулирования оплаты труда во внебюджетном секторе экономики</t>
  </si>
  <si>
    <t>Рассмотрение   на   Межведомственной   комиссии по мобилизации доходов бюджета городского округа Долгопрудный и комиссии  по легализации налоговой  базы Межрайонной ИФНС России № 13 по Московской области о деятельности  работодателей (налоговых агентов), среднемесячная заработная плата на одного работника у которых ниже величины прожиточного минимума для трудоспособного населения в Московской области и (или) ниже среднего уровня по виду экономической деятельности в городском округе Долгопрудный, имеющих задолженность по перечислению налога на доходы физических лиц, а также допустивших резкое снижение перечислений НДФЛ в бюджет</t>
  </si>
  <si>
    <t>Организация информационного взаимодействия, направленного на привлечение физических лиц к декларированию доходов (от сдачи в аренду имущества, репетиторской деятельности, ремонтных работ, продажи объектов недвижимости, земельных участков, выигрышей в лотереи и других)</t>
  </si>
  <si>
    <t xml:space="preserve">Мониторинг выполнения Указа Президента Российской Федерации от 07.05.2012г. № 597 «О мероприятиях по реализации государственной социальной политики» в части повышения заработной платы работников муниципальных учреждений города Долгопрудного </t>
  </si>
  <si>
    <t>Проведение работы по привлечению инвесторов на территорию городского округа Долгопрудный</t>
  </si>
  <si>
    <t>Строительство поликлиники в мкр. Центральный на 410 посещений в смену с раздаточным пунктом и молочной кухней.</t>
  </si>
  <si>
    <t>Строительство поликлиники в мкр. по ул. Московская на 230 посещений в смену с раздаточным пунктом и аптекой.</t>
  </si>
  <si>
    <t>Строительство паталого-анатомического корпуса на территории МБУЗ "ДЦГБ"</t>
  </si>
  <si>
    <t xml:space="preserve">Строительство многофункционального спортивного комплекса с бассейном по ул. Парковой </t>
  </si>
  <si>
    <t>г. Долгопрудный, 1-я очередь, мкр. Центральный ДОУ на 250 мест</t>
  </si>
  <si>
    <t>г. Долгопрудный, новый микрорайон, ул. Московская ДОУ на 200 мест</t>
  </si>
  <si>
    <t xml:space="preserve">Строительство школы в 4 очереди в мкр. Центральный на 550 мест </t>
  </si>
  <si>
    <t>Строительство школы на 1275 мест по ул. Московская</t>
  </si>
  <si>
    <t>Строительство школы в III очереди мкр. Центральный на 900 мест</t>
  </si>
  <si>
    <t>Строительство общеобразовательной школы в мкр. по ул.Московская на 550 мест</t>
  </si>
  <si>
    <t>Строительство начальной школы в жилом комплексе квартала по ул. Дирижабельной на 300 мест</t>
  </si>
  <si>
    <t xml:space="preserve">Жилищное строительство </t>
  </si>
  <si>
    <t>Подпрограмма 2 "Развитие малого и среднего предпринимательства в городском округе Долгопрудный"</t>
  </si>
  <si>
    <t>Содержание бизнес-инкубатора инновационного типа г. Долгопрудный</t>
  </si>
  <si>
    <t>Информирование населения и предпринимателей по вопросам решаемым в рамках Программы</t>
  </si>
  <si>
    <t>Осуществление микрофинансирования субъектов малого и среднего предпринимательства в городском округе  Долгопрудный</t>
  </si>
  <si>
    <t>Проведение профессиональных дней (в т.ч. Дня предпринимателя), бизнес - встреч, встреч по обмену опытом по вопросам малого и среднего предпринимательства; участие в российских и международных конференциях, съездах, обучающих семинарах и т.д.</t>
  </si>
  <si>
    <t>Организация работы городского центра дистанционного обучения (повышения квалификации) для  субъектов малого и среднего предпринимательства. «дистанционное обучение» на веб-сайте www.mfpp.ru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</si>
  <si>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(или) модернизации производства товаров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</si>
  <si>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культурно-просветительской деятельности (театры, школы-студии, музыкальные учреждения, творческие мастерские),предоставление образовательных услуг группам граждан, имеющим ограниченный доступ к образовательным услугам на цели, определяемые Правительством Московской области</t>
  </si>
  <si>
    <t>Ведение Реестра субъектов малого и среднего предпринимательства в городском округе Долгопрудный</t>
  </si>
  <si>
    <t>Подпрограмма 3 "Развитие потребительского рынка и услуг на территории городского округа Долгопрудный"</t>
  </si>
  <si>
    <t>Введение в строй новых предприятий потребительского рынка и услуг, в том числе строящихся либо реконструируемых в рамках губернаторской программы "100 бань Подмосковья"</t>
  </si>
  <si>
    <t xml:space="preserve">Мониторинг хозяйствующих субъектов, осуществляющих деятельность в сфере потребительского рынка и услуг городского округа Долгопрудный </t>
  </si>
  <si>
    <t>Мониторинг разработки, утверждения и исполнения в городском округе Долгопрудный 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</si>
  <si>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 xml:space="preserve">Мониторинг, разработка и утверждение перечня мест проведения ярмарок на территории городского округа Долгопрудный </t>
  </si>
  <si>
    <t xml:space="preserve">Организация  проведения  социальных акций  для социально незащищенных категорий граждан с участием хозяйствующих субъектов, осуществляющих деятельность в сфере потребительского рынкуа и услуг городского округа Долгопрудный </t>
  </si>
  <si>
    <t>Содержание кладбищ на территории городского округа Долгопрудный</t>
  </si>
  <si>
    <t>Транспортировка умерших в морг, включая погрузо-разгрузочные работы, из медицинских учреждений осуществляется за счет средств данных медицинских учреждений</t>
  </si>
  <si>
    <t>Обеспечение работы  МКУ " Специализированное управление городского округа Долгопрудный", осуществляющего полномочия уполномоченного органа местного самоуправления в сфере погребения и похоронного дела на территории г.Долгопрудного</t>
  </si>
  <si>
    <t>Проведение работ по оформлению права на земельные участки под Шереметьевским кладбищем и кладбищем возле Храма Георгия Победоносца</t>
  </si>
  <si>
    <t>Подпрограмма 4 "Развитие конкуренции в городском округе Долгопрудный"</t>
  </si>
  <si>
    <t xml:space="preserve">Определение Уполномоченного органа по развитию конкуренции в городском округе Долгопрудный </t>
  </si>
  <si>
    <t>Создание Рабочей группы по развитию конкуренции в муниципальном образовании</t>
  </si>
  <si>
    <t>Утверждение перечня приоритетных и социально значимых рынков для развития конкуренции в городском округе Долгопрудный</t>
  </si>
  <si>
    <t>Разработка плана мероприятий («дорожной карты») по развитию конкуренции в городском округе Долгопрудный</t>
  </si>
  <si>
    <t>Проведение мониторинга состояния и развития конкурентной среды на рынках товаров и услуг в городском округе Долгопрудный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</si>
  <si>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городском округе Долгопрудный, в официальном печатном средстве массовой информации города Долгопрудного, на официальном сайте администрации города Долгопрудного</t>
  </si>
  <si>
    <t xml:space="preserve"> "Информационная и внутренняя политика городского округа Долгопрудный  на 2014-2018 годы" </t>
  </si>
  <si>
    <t xml:space="preserve">Подпрограмма 1 «Информирование населения о деятельности органов местного самоуправления городского округа Долгопрудный Московской области» </t>
  </si>
  <si>
    <t>Подпрограмма 2 «Обеспечение взаимодействия органов местного самоуправления с общественными объединениям социальной направленности, предприятиями, организациями, учреждениями  городского округа Долгопрудный Московской области»</t>
  </si>
  <si>
    <t>Организация ежемесячных совещаний с руководителями социально ориентированных некоммерческих организаций, иных общественных организаций, тематических круглых столов</t>
  </si>
  <si>
    <t>Организация и проведение общегородской конференции ТОС</t>
  </si>
  <si>
    <t>Организация учебы граждан, входящих в органы  ТОС, в Советы МКД</t>
  </si>
  <si>
    <t>Организация поздравлений актива ТОС, Советов МКД с юбилеями</t>
  </si>
  <si>
    <t>Стимулирующие выплаты руководителям социально ориентировнных некоммерческих организаций, иных общественных организаций ко Дню города и по итогам  работы</t>
  </si>
  <si>
    <t>Стимулирующие выплаты по итогам работы председателям  и членам Советов МКД, активу ТОС</t>
  </si>
  <si>
    <t>Организация экскурсионной поездки для старших по улицам и домам микрорайонов Шереметьевский, Хлебниково, Павельцево  городского округа Долгопрудный</t>
  </si>
  <si>
    <t>Организация поздравлений руководителей и актива ТОС, социально ориентированных некоммерческих организаций, иных общественных организаций с юбилейными датами и профессиональными праздниками в микрорайонах Шереметьевский, Хлебниково, Павельцево городского округа Долгопрудный</t>
  </si>
  <si>
    <t xml:space="preserve">Организация экскурсионных поездок по местам исторических событий и боевой Славы для ветеранов, инвалидов и других  представителей социально ориентированных некоммерческих организаций, иных общественных организаций </t>
  </si>
  <si>
    <t>Организация и проведение конкурса "Лучший председатель Совета дома"</t>
  </si>
  <si>
    <t>Организация и проведение конкурса  по благоустройству дворовых территорий городского округа Долгопрудный</t>
  </si>
  <si>
    <t>Организация и проведение конкурса  на лучшее новогоднее украшение домовых территорий городского округа Долгопрудный</t>
  </si>
  <si>
    <t>Организация и проведение  конкурса социально-значимых  проектов на соискание ежегодных премий главы города Долгопрудного</t>
  </si>
  <si>
    <t>Проведение социологических исследований с целью выявления общественного мнения 
об общественно-политической и социально-экономической ситуации в городе</t>
  </si>
  <si>
    <t xml:space="preserve">Организация встреч и семинаров по обмену опытом для руководителей и актива  ТОС, социально ориентированных некоммерческих организаций, иных общественных организаций </t>
  </si>
  <si>
    <t>Проведение акции милосердия "Помоги ближнему своему"</t>
  </si>
  <si>
    <t>Поздравление юбиляров - жителей города с 60-летнего возраста  (4000 чел. в год)</t>
  </si>
  <si>
    <t>Организация Рождественской елки для детей из малообеспеченных семей</t>
  </si>
  <si>
    <t>Чествование блокадников Ленинграда</t>
  </si>
  <si>
    <t>Чествование участников Сталинградской битвы</t>
  </si>
  <si>
    <t>Организация и проведение торжественного мероприятия, посвященного годовщине вывода советских войск из Афганистана</t>
  </si>
  <si>
    <t>Организация и проведение мероприятия, посвященного годовщине ликвидации аварии на Чернобыльской АЭС</t>
  </si>
  <si>
    <t>Чествование  участников Курской битвы</t>
  </si>
  <si>
    <t>Организация и проведение мероприятия, посвященного празднованию Дня труда в Московской области</t>
  </si>
  <si>
    <t xml:space="preserve">Организация и проведение мероприятий с участием ветеранов и общественных организаций города, посвященных празднованию Дня Победы </t>
  </si>
  <si>
    <t xml:space="preserve">Изготовление комплектов городских наград </t>
  </si>
  <si>
    <t xml:space="preserve">Организация и проведение дворовых праздников </t>
  </si>
  <si>
    <t>Проведение акции милосердия  "За добро и единение"</t>
  </si>
  <si>
    <t>Организация и проведение мероприятия по случаю Дня жертв политических репрессий</t>
  </si>
  <si>
    <t>Проведение мероприятий с общественными организациями инвалидов</t>
  </si>
  <si>
    <t>Чествование  участников битвы за Москву</t>
  </si>
  <si>
    <t>Организация и проведение тематических мероприятий, в том числе  по случаю профессиональных праздников,  с участием ТОС, социально ориентированных некоммерческих организаций, иных общественных организаций</t>
  </si>
  <si>
    <t>Организация и проведение  мероприятий, посвященных праздникам День защитника Отечества и 8 марта, Дню защиты детей, Дню матери, Дню пожилого человека в микрорайонах Шереметьевский, Хлебниково, Павельцево городского округа Долгопрудный</t>
  </si>
  <si>
    <t>Проведение мероприятий, посвященных проводам Русской Зимы "Широкая Масленица" в  микрорайонах Шереметьевский, Хлебниково, Павельцево городского округа Долгопрудный</t>
  </si>
  <si>
    <t>Организация и проведение мероприятий по случаю Дня Победы. Митинг на Братской могиле в микрорайоне   Хлебниково городского округа Долгопрудный</t>
  </si>
  <si>
    <t>Организация и проведение мероприятий в микрорайонах, посвященных Дню города в микрорайонах Шереметьевский, Хлебниково, Павельцево городского округа Долгпорудный</t>
  </si>
  <si>
    <t>Чествование ветеранов -участников Битвы за Москву, проживающих в микрорайонах Шереметьевский, Хлебниково, Павельцево городского округа Долгпорудный</t>
  </si>
  <si>
    <t>Организация и проведение новогодних мероприятий с участием общественных организаций, старших по улицам и домам  микрорайонах Шереметьевский, Хлебниково, Павельцево городского округа Долгопрудный</t>
  </si>
  <si>
    <t>Организация и проведение торжественных мероприятий, посвященных Дню города (награждения, подарки, цветы, транспортные расходы)</t>
  </si>
  <si>
    <t xml:space="preserve">Организация и проведение мероприятий, посвященных празднованию Нового года и Рождества, с участием общественных организаций города </t>
  </si>
  <si>
    <t>Организация поздравлений со знаменательными датами</t>
  </si>
  <si>
    <t>Содержание и материально-техническое обеспечение МБУ "ЦОС"</t>
  </si>
  <si>
    <t>"Развитие и функционирование дорожно-транспортного комплекса, благоустройство территорий городского округа Долгопрудный  на 2014-2018 годы"</t>
  </si>
  <si>
    <t>Подпрограмма 1 "Развитие и функционирование дорожно-транспортного комплекса"</t>
  </si>
  <si>
    <t>Содержание автомобильных дорог общего пользования местного значения, в том числе техническое обслуживание светофорного объекта, установка и замена дорожных знаков, содержание централизованной ливнёвой системы водоотведения</t>
  </si>
  <si>
    <t>Содержание бесхозяйных дорог, поставленных на учёт как бесхозяйное имущество</t>
  </si>
  <si>
    <t>Улучшение материально-технической базы</t>
  </si>
  <si>
    <t>Капитальный ремонт, реконструкция и ремонт автомобильных дорог общего пользования местного значения, ремонт тротуаров и пешеходных дорожек, ремонт внутриквартальных дорог, обустройство машиномест на парковках общего пользования и на перехватывающих парковках, обустройство искусственных  дорожных неровностей       ("лежачие полицейские"), ремонт ливневой канализации, расположенной вдоль автомобильных дорог общего пользования местного значения городского округа Долгопрудный, находящихся в собственности городского округа Долгопрудного Московской области.</t>
  </si>
  <si>
    <t xml:space="preserve">Совершенствование и активизация работы с участниками дорожного движения, предупреждение опасного поведения участников дорожного движения и повышение качества подготовки водителей транспортных средств </t>
  </si>
  <si>
    <t>Организация транспортных услуг по перевозке населения</t>
  </si>
  <si>
    <t xml:space="preserve">Совершенствование организации движения транспорта и пешеходов, внедрение новых технических средств регулирования и контроля за дорожным движением </t>
  </si>
  <si>
    <t>Профилактика и предупреждение детского дорожно-транспортного травматизма</t>
  </si>
  <si>
    <t xml:space="preserve">Комплексное благоустройство дворовых территорий </t>
  </si>
  <si>
    <t>Подпрограмма 2 "Благоустройство  территорий города"</t>
  </si>
  <si>
    <t>Уборка городских территорий</t>
  </si>
  <si>
    <t>Содержание зелёных насаждений (в т.ч. покос травы, цветники, кустарники)</t>
  </si>
  <si>
    <t xml:space="preserve">Валка больных и аварийных деревьев, омоложение и обрезка крон деревьев </t>
  </si>
  <si>
    <t>Ликвидация  несанкционированных свалок</t>
  </si>
  <si>
    <t>Эксплуатация фонтанов  в летний период</t>
  </si>
  <si>
    <t>Ремонт элементов благоустройства</t>
  </si>
  <si>
    <t>Создание новых объектов благоустройства на территорий города (устройство новой тропиночной сети, обустройство скверов, установка малых архитектурных форм и т.п)</t>
  </si>
  <si>
    <t>Обслуживание и ремонт линий уличного освещения</t>
  </si>
  <si>
    <t>Проведение конкурса  «Благоустройство территорий города»</t>
  </si>
  <si>
    <t>Оплата счетов МОСЭНЕРГО, снятие показаний счётчиков</t>
  </si>
  <si>
    <t>Строительство новых, реконструкция и капитальный ремонт  существующих линий наружного освещения</t>
  </si>
  <si>
    <t xml:space="preserve">Содержание детских игровых  и спортивных площадок </t>
  </si>
  <si>
    <t>Устройство новых детских и спортивных площадок</t>
  </si>
  <si>
    <t>Содержание мест захоронений</t>
  </si>
  <si>
    <t>Организация отлова безнадзорных животных</t>
  </si>
  <si>
    <t>Организация и проведение сноса самовольных построек (гаражей)</t>
  </si>
  <si>
    <t xml:space="preserve">Организация и своевременное проведение работ по очистке водоотводных канав, чистка колодцев, взятие проб воды </t>
  </si>
  <si>
    <t>Подготовка к проведению праздничных мероприятий (украшение улиц, площадей)</t>
  </si>
  <si>
    <t>Содержание и материально-техническое обеспечение МБУ "СЕЗ"; финансовое обеспечение выполнения муниципального задания на оказание муниципальных услуг (выпонения работ) МБУ "СЕЗ"</t>
  </si>
  <si>
    <t>Организационно-координационная работа</t>
  </si>
  <si>
    <t xml:space="preserve">Снижение рисков и смягчение последствий чрезвычайных ситуаций природного и техногенного характера </t>
  </si>
  <si>
    <t>Оборудование деминерализованных полос вокруг лесного массива мкр. Шереметьевский</t>
  </si>
  <si>
    <t xml:space="preserve"> Изготовление и установка баннеров на противопожарную тематику</t>
  </si>
  <si>
    <t xml:space="preserve">Оборудование и поддержание в готовности к использованию учебного класса ГО  </t>
  </si>
  <si>
    <t>Функционирование и модернизация МАУ «Медиацентр «Долгопрудный»</t>
  </si>
  <si>
    <t>Формирование муниципального сегмента системы реагирования на информационные вызовы (угрозы) в СМИ</t>
  </si>
  <si>
    <t>Осуществление взаимодействия органов местного самоуправления и печатными СМИ в области организации подписки на печатные периодические издания для органов ТОС, Советов МКД, социально ориентированных организаций, иных общественных организаций в городском округе Долгопрудный</t>
  </si>
  <si>
    <t>Техническая поддержка и обслуживание официального сайта администрации в сети Интернет</t>
  </si>
  <si>
    <t xml:space="preserve">Размещение материалов о деятельности органов местного самоуправления городского округа Долгопрудный и информирование населения о социально-экономическом развитии муниципального образования, нормативно-правовых актах  и иной официальной информации городского округа Долгопрудный в печатном СМИ </t>
  </si>
  <si>
    <t>Размещение материалов о деятельности органов местного самоуправления городского округа Долгопрудный и информирование населения, о социально-экономическом развитии муниципального образования и иной официальной информации городского округа Долгопрудный в печатных СМИ, выходящих на территории городского округа</t>
  </si>
  <si>
    <t>Информирование население через печатные средства СМИ о состоянии защиты от чрезвычайных ситуаций и ликвидации их последствий, принятых мерах по обеспечению безопасности, прогнозируемых и возникших чрезвычайных ситуациях, приемах и способах защиты населения и территории городского округа Долгопрудный</t>
  </si>
  <si>
    <t>Подготовка специальных выпусков в печатном СМИ, на темы: 70-лет Великой Победы; День города Долгопрудного;</t>
  </si>
  <si>
    <t>Размещение информации и информирование населения городского округа Долгопрудный об организации, подготовке и проведении выборов и референдумов на территории муниципального образования в печатных СМИ, выходящих на территории муниципального образования</t>
  </si>
  <si>
    <t>Информирование населения о деятельности органов местного самоуправления и социально значимых мероприятиях путем производства и показа (вещания) материалов в программах телеканала «Долгопрудный» кабельной сети г.Долгопрудного</t>
  </si>
  <si>
    <t>Информирование населения о деятельности органов местного самоуправления городского округа Долгопрудный путем создания и продвижения материалов в сети Интернет: на официальном сайте администрации Долгопрудного и на официальных страницах администрации Долгопрудного в соцсетях и блогосфере</t>
  </si>
  <si>
    <t>Информирование населения о деятельности органов местного самоуправления и социально значимых мероприятиях путем размещения материалов на сайте inmosreg.ru в сети Интернет</t>
  </si>
  <si>
    <t xml:space="preserve">Переиздание книги о городе «Долгопрудный: вчера, сегодня, завтра» в рамках подготовки к празднованию 60-летия г. Долгопрудный </t>
  </si>
  <si>
    <t xml:space="preserve">Изготовление полиграфической продукции – отчет главы города и администрации к Дню труда </t>
  </si>
  <si>
    <t xml:space="preserve">Изготовление полиграфической продукции - фотоальбома к Дню города </t>
  </si>
  <si>
    <t>Переиздание телефонного справочника  «Долгопрудный»</t>
  </si>
  <si>
    <t>Изготовление видеоролика о городе к празднованию Дня города</t>
  </si>
  <si>
    <t>Информирование населения по темам: -Год в России; Антинаркотики; За здоровый образ жизни; Городские проекты; Общественная безопасность; Экологическая безопасность посредством социальных видео-роликов</t>
  </si>
  <si>
    <t>Информирование  населения по темам: Год в России; Антинаркотики; За здоровый образ жизни; Городские проекты; Общественная безопасность; Экологическая безопасность посредством социальной рекламы на баннерах конструкциях наружной рекламы</t>
  </si>
  <si>
    <t>Информирование населения о состоянии защиты от чрезвычайных ситуаций, ликвидации их последствий, принятых мерах по обеспечению безопасности посредством социальной рекламы на баннерах конструкциях наружной рекламы</t>
  </si>
  <si>
    <t>Информирование  населения городского округа Долгопрудный о  праздничных и памятных датах: День студента; День защитника Отечества; 8 Марта; День Победы; Пасха; День России; День любви, семьи и верности; День города; День Московской области; День начала битвы под Моской (1941); Новый год и Рождество (на баннерах и перетяжках конструкциях наружной рекламы)</t>
  </si>
  <si>
    <t>Информирование населения городского округа Долгопрудный о праздничных и памятных датах: 8 Марта; День Победы; День любви, семьи и верности; День города; День начала битвы под Моской (1941) на информационных объектах (плакаты)</t>
  </si>
  <si>
    <t>Информирование населения городского округа Долгопрудный о праздничных и памятных датах: Новый год и Рождество; День защитника Отечества; 8 Марта; День Победы; День города с использованием тематических и световых конструкций</t>
  </si>
  <si>
    <t>Демонтаж незаконно размещенных рекламных конструкций и вывесок (средств размещения информации) на территории городского округа Долгопрудный</t>
  </si>
  <si>
    <t xml:space="preserve">Проведение аукциона на право заключения договоров на установку и эксплуатацию рекламных конструкций специализированной организацией по проведению торгов </t>
  </si>
  <si>
    <t>Установление медицинским и фармацевтическим работникам учреждения дополнительных гарантий  и мер социальной поддержки (компенсация за проезд)</t>
  </si>
  <si>
    <t>Приобретение стоматологического оборудования</t>
  </si>
  <si>
    <t>"Здравоохранение Долгопрудного" на 2014-2020 годы</t>
  </si>
  <si>
    <t>Организация оказания медицинской  помощи на территории города</t>
  </si>
  <si>
    <t>Создание условий для оказания медицинской  помощи на территории города</t>
  </si>
  <si>
    <t>Развитие первичной медико-санитарной помощи, в том числе скорой медицинской помощи</t>
  </si>
  <si>
    <t>Охрана здоровья матери и ребёнка</t>
  </si>
  <si>
    <t>Проведение ремонтных работ объектов</t>
  </si>
  <si>
    <t>Всего:</t>
  </si>
  <si>
    <t>Проведение топо-геодезических работ (землеустроительных работ), включая изготовление межевых планов под многоквартирными домами и другими объектами муниципальной собственности Проведение топо-геодезических работ (землеустроительных работ), включая изготовление межевых планов под многоквартирными домами и другими объектами муниципальной собственности</t>
  </si>
  <si>
    <t>Замена аварийного внутридомового газового оборудования в муниципальных жилых помещениях (газовые плиты, газовые водонагреватели)</t>
  </si>
  <si>
    <t>Оказание консультационной, юридической помощи малым предприятиям и индивидуальным предпринимателям</t>
  </si>
  <si>
    <t>Финансирование осуществляется  в рамкам муниципальной программы городского округа Долгопрудный "Спорт городского округа Долгопрудный на 2014-2018 годы" , утвержденной постановлением администрации города Долгопрудного от 16.03.2015 года №124-ПА/н</t>
  </si>
  <si>
    <t>Финансирование осуществляется  в рамках муниципальной программы городского округа Долгопрудный "Образование городского округа Долгопрудный на 2014-2018 годы", утвержденной постановлением администрации города Долгопрудного от 11.03.2015 года №111-ПА/н</t>
  </si>
  <si>
    <t>Финансирование жилищного строительства осуществляется в соответствии с титульными списками объектов на очередной финансовый год и плановый период.</t>
  </si>
  <si>
    <t xml:space="preserve">Финансирование осуществляется в пределах средств, предусмотренных на обеспечение деятельности органов местного самоуправления </t>
  </si>
  <si>
    <t>Финансирование осуществляется в пределах средств, предусмотренных на обеспечение деятельности администрации г. Долгопрудного</t>
  </si>
  <si>
    <t>Финансирование осуществляется в пределах средств, предусмотренных на обеспечение деятельности органов местного самоуправления</t>
  </si>
  <si>
    <t>Финансирование осуществляется в пределах средств, предусмотренных на обеспечение деятельности ВУС городского округа Долгопрудный</t>
  </si>
  <si>
    <t>Выполнение мероприятий о ветеринарно-санитарному благополучию на территории г. Долгопрудного</t>
  </si>
  <si>
    <t xml:space="preserve">Финансируется в пределах средств, предусмотренных на обеспечение деятельности органов местного самоуправления </t>
  </si>
  <si>
    <t>Финансирование осуществляется в пределах средств, предусмотренных на содержание органов местного самоуправления г. Долгопрудного</t>
  </si>
  <si>
    <t>Финансирование осуществляется в пределах средств, предусмотренных на содержание органов местного самоуправления</t>
  </si>
  <si>
    <t xml:space="preserve">Финансирование осуществляется в пределах средств, предусмотренных на освоение земельных участков </t>
  </si>
  <si>
    <t xml:space="preserve">Финансирование осуществляется в пределах средств, предусмотренных на основную деятельность  исполнителей </t>
  </si>
  <si>
    <t>Финансирование осуществляется в пределах средств, предусмотренных на строительство объектов</t>
  </si>
  <si>
    <t>Задача 1 Охрана и сохранение объектов культурного наследия городского округа Долгопрудный</t>
  </si>
  <si>
    <t>Задача 1 Обеспечение деятельности муниципальных учреждений культуры</t>
  </si>
  <si>
    <t>Задача 2 Организация и проведение городских мероприятий</t>
  </si>
  <si>
    <t>Задача 1 Создание новых и приведение существующих объектов культуры в соответствие с требованиями безопасности, доступности и комфортности</t>
  </si>
  <si>
    <t>Задача 1 Обеспечение эффективного функционирования парков и парковых территорий</t>
  </si>
  <si>
    <t>Задача 1 Содействие развитию рынка туристских услуг в городском округе Долгопрудный</t>
  </si>
  <si>
    <t>Задача 1 Обеспечение выполнения функций муниципальных учреждений дополнительного образования детей по оказанию услуг в сфере культуры и искусства</t>
  </si>
  <si>
    <t>Задача 1 Обеспечение деятельности Управления культуры, физической культуры, спорта, туризма и молодежной политики администрации города Долгопрудного</t>
  </si>
  <si>
    <t>Задача 2 Обеспечение деятельности муниципального бюджетного учреждения "Централизованная бухгалтерия культуры, физической культуры, спорта, туризма и молодёжной политики"</t>
  </si>
  <si>
    <t>Задача 3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</si>
  <si>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Задача 4 Реализация "умной социальной политики"</t>
  </si>
  <si>
    <t>Задача 1 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</si>
  <si>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Задача 2 Ликвидация очерёдности в дошкольные образовательные организации и развитие инфраструктуры дошкольного образования</t>
  </si>
  <si>
    <t>Задача 1 Реализация механизмов, обеспечивающих равный доступ к качественному общему образованию</t>
  </si>
  <si>
    <t>Задача 3 Обеспечение строительства, реконструкции и модернизации объектов общего образования</t>
  </si>
  <si>
    <t>Задача 2 Реализация федеральных государственных стандартов общего образования</t>
  </si>
  <si>
    <t>Задача 2 Создание условий для оказания услуг дополнительного образования</t>
  </si>
  <si>
    <t>Задача 1 Развитие инфраструктуры, кадрового потенциала, интеграции деятельности образовательных организаций, культуры, физической культуры и спорта, обеспечивающих равную доступность и повышение охвата детей услугами дополнительного образования</t>
  </si>
  <si>
    <t>Задача 1 Обеспечение деятельности Управления образования Администрации г.Долгопрудного</t>
  </si>
  <si>
    <t>Задача 2 Обеспечение деятельности Муниципального бюджетного учреждения «Централизованная бухгалтерия»</t>
  </si>
  <si>
    <t>Задача 3 Поддержка отдельных категорий обучающихся (воспитанников) и их семей, а также отдельных категорий педагогических работников</t>
  </si>
  <si>
    <t>Задача 4 Поддержка талантливой молодёжи</t>
  </si>
  <si>
    <t>Задача 5 Совершенствование кадровой политики в сфере образования</t>
  </si>
  <si>
    <t>Задача 6 Информационное сопровождение реализации муниципальной программы и распространение ее результатов</t>
  </si>
  <si>
    <t>Задача 7 Обеспечение инновационной деятельности образовательных организаций, в том числе деятельности региональных инновационных площадок</t>
  </si>
  <si>
    <t>Задача 1 Адресная социальная помощь и мероприятия по поддержке отдельных категорий граждан города Долгопрудного</t>
  </si>
  <si>
    <t>Задача 2 Развитие адресной социальной помощи семьям с детьми, нуждающимся в социальной поддержке</t>
  </si>
  <si>
    <t>Задача 3 Оказание поддержки участникам, инвалидам Великой отечественной войны и приравненным к ним лицам</t>
  </si>
  <si>
    <t>Задача 1 Организация оздоровления и отдыха детей и подростков, в том числе детей – сирот, детей, оставшихся без попечения родителей, детей и подростков, находящихся в наиболее трудной жизненной ситуации</t>
  </si>
  <si>
    <t>Задача 2  Организация культурно – досуговой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</t>
  </si>
  <si>
    <t>Задача 1 Оценка состояния доступности муниципальных объектов социальной, транспортной и инженерной инфрастуктуры для инвалидов и маломобильных групп населения</t>
  </si>
  <si>
    <t>Задача 2 Повышение уровня доступности социально значимых объектов социальной, транспортной и инженерной инфраструктуры для  инвалидов и других маломобильных групп населения</t>
  </si>
  <si>
    <t>Задача 3 Создание условий для привлечения людей с ограниченными возможностями ( в том числе и детей -инвалидов) к занятиям  физической культурой и спортом и участию в культурно-массовых мероприятиях</t>
  </si>
  <si>
    <t>Задача 3 Вовлечение жителей города в регулярные занятия физической культурой и спортом. Совершенствование системы подготовки сборных команд городского округа. Создание условий для инвалидов и лиц с ограниченными возможностями здоровья заниматься физической культурой и спортом</t>
  </si>
  <si>
    <t>Задача 2 Содействие развитию системы дополнительного образования детей в сфере физической культуры и спорта</t>
  </si>
  <si>
    <t xml:space="preserve">Задача 1 Содействие развитию системы физической культуры и спорта </t>
  </si>
  <si>
    <t>Задача 1 Содействие развитию молодежной политики в городском округе Долгопрудный</t>
  </si>
  <si>
    <t>Задача 2 Укрепление социальной ответственности, профессиональное самоопределение, трудовая и социальная адаптация молодежи;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</si>
  <si>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Задача 1 Вовлечение жителей города в регулярные занятия физической культурой и спортом</t>
  </si>
  <si>
    <t xml:space="preserve">Задача 1 Социальная поддержка медицинских работников  ГБУЗ МО "ДЦГБ", повышение престижа профессии врача и среднего медицинского работника </t>
  </si>
  <si>
    <t>Задача 3 Укрепление материально-технической базы</t>
  </si>
  <si>
    <t>Задача 1 Усовершенствование системы обращения с ТБО</t>
  </si>
  <si>
    <t>Задача 3 Экологическое воспитание, образование и информирование населения города</t>
  </si>
  <si>
    <t>Задача 1 Реализация общесистемных мер по снижению административных барьеров и повышению доступности государственных и муниципальных услуг в городском округе Долгопрудный</t>
  </si>
  <si>
    <t>Задача 2 Развитие в городском округе Долгопрудный системы предоставления государственных и муниципальных услуг по принципу «одного окна», в том числе на базе многофункционального центра предоставления государственных и муниципальных услуг</t>
  </si>
  <si>
    <t>Задача 1 Повышение эффективности бюджетных расходов городского округа Долгопрудный</t>
  </si>
  <si>
    <t>Задача 2 Повышение качества исполнения бюджета городского округа Долгопрудный</t>
  </si>
  <si>
    <t>Задача 3 Качественное управление муниципальным долгом городского округа Долгопрудный</t>
  </si>
  <si>
    <t>Задача 1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(в т. ч. на объекты ЖКХ, переданные в хозяйственное ведение МУП)</t>
  </si>
  <si>
    <t>Задача 3 Реализация (в т. ч. приватизация) имущества и жилых квартир, находящихся в собственности городского округа Долгопрудный, и земельных участков, расположенных в городском округе Долгопрудный</t>
  </si>
  <si>
    <t>Задача 4 Обеспечение надлежащего технического содержания  жилых помещений, принимаемых в муниципальную собственность, в период  принятия решения о заселении</t>
  </si>
  <si>
    <t>Задача 5 Обеспечение постановки на кадастровый учет земельных участков, расположенных под многоквартирными домами, и проведение землеобустройства земельных участков, предоставляемых для многодетных семей в Талдомском районе</t>
  </si>
  <si>
    <t>Задача 6 Постановка на кадастровый учет земельных участков в границах муниципального образования</t>
  </si>
  <si>
    <t>Задача 7 Приведение договоров аренды муниципального имущества в соответствие с действующим законодательством в части установления арендных платежей и обеспечение продления сроков договоров без торгов и сдача в аренду имущества на торгах</t>
  </si>
  <si>
    <t>Задача 8 Обеспечение многодетных семей, состоящих на учете, земельными участками</t>
  </si>
  <si>
    <t>Задача 9 Обеспечение установления категории и вида разрешенного использования  земельных участков</t>
  </si>
  <si>
    <t>Задача 10 Обеспечение проверки земельных участков  сельскохозяйственного назначения в рамках муниципального земельного контроля</t>
  </si>
  <si>
    <t xml:space="preserve">Задача 1 Развитие нормативной правовой базы по вопросам муниципальной службы
</t>
  </si>
  <si>
    <t>Задача 2 Совершенствование мер по противодействию коррупции на муниципальной службе в части кадровой работы</t>
  </si>
  <si>
    <t>Задача 3 Совершенствование организации прохождения муниципальной службы</t>
  </si>
  <si>
    <t>Задача 4 Повышение  мотивации муниципальных служащих</t>
  </si>
  <si>
    <t>Задача 5 Совершенствование профессионального развития муниципальных служащих</t>
  </si>
  <si>
    <t>Задача 1 Создание условий для оптимальной  организации воинского учета, повышения ее качества и достоверности, укрепления авторитета военно-учетных работников городского округа  Долгопрудный</t>
  </si>
  <si>
    <t>Задача 2 Формирование архитектурно-художественного облика города Долгопрудный и его привлекательности</t>
  </si>
  <si>
    <t>Задача 1 Наличие утвержденных документов территориального планирования, градостроительного зонирования, нормативов местного градостроительного проектирования</t>
  </si>
  <si>
    <t>Задача 1 Повышение эффективности предоставления государственных и муниципальных услуг в сфере архивного дела и развитие материально-технической базы архива городского округа Долгопрудный</t>
  </si>
  <si>
    <t>Задача 1 Развитие и обеспечение функционирования базовой информационно-технологической инфраструктуры органов местного самоуправления городского округа Долгопрудный (ОМСУ городского округа Долгопрудный)</t>
  </si>
  <si>
    <t>Задача 2 Создание, развитие и техническое обслуживание единой информационно-технологической и телекоммуникационной инфраструктуры ОМСУ городского округа Долгопрудный</t>
  </si>
  <si>
    <t>Задача 3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Долгопрудный,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</si>
  <si>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Задача 4 Внедрение систем электронного документооборота для обеспечения деятельности ОМСУ городского округа Долгопрудный</t>
  </si>
  <si>
    <t>Задача 5 Создание, развитие и сопровождение муниципальных информационных систем обеспечения деятельности ОМСУ городского округа Долгопрудный</t>
  </si>
  <si>
    <t>Задача 6 Подключение ОМСУ городского округа Долгопрудный к инфраструктуре электронного Правительства Московской области</t>
  </si>
  <si>
    <t>Задача 7 Внедрение отраслевых сегментов РГИС МО на уровне муниципального образования</t>
  </si>
  <si>
    <t>Задача 1 Профилактика преступлений и иных правонарушений</t>
  </si>
  <si>
    <t xml:space="preserve">Задача 2 Снижение рисков и смягчение последствий чрезвычайных ситуаций природного и техногенного характера </t>
  </si>
  <si>
    <t>Задача 3  Развитие и совершенствование системы оповещения и информирования населения</t>
  </si>
  <si>
    <t>Задача 6 Обеспечение эпизоотического и ветеринарно-санитарного благополучия городского округа Долгопрудный</t>
  </si>
  <si>
    <t>Задача 8 Повышение эффективности организационного, нормативного, правового и финансового обеспечения деятельности муниципального казенного учреждения "Единая дежурная диспетчерская служба     г. Долгопрудного" (далее по тексту  - МКУ "ЕДДС"), развитие и укрепление материально-технической базы учреждения</t>
  </si>
  <si>
    <t>Задача 9 Информирование населения  по воспросам решаемых в рамках Программы</t>
  </si>
  <si>
    <t>Задача 10 Мобилизационная подготовка</t>
  </si>
  <si>
    <t xml:space="preserve">Подготовка тематических материалов по вопросам миграционной политики для размещения в муниципальных электронных и печатных СМИ </t>
  </si>
  <si>
    <t>Задача 1 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 из их числа, по договорам найма специализированных жилых помещений</t>
  </si>
  <si>
    <t>Задача 1 Реализация проектов комплексного освоения  земельных участков в целях жилищного строительства и жилищное строительство в рамках договоров о развитии застроенных территорий, обеспечение доступности жилья</t>
  </si>
  <si>
    <t>Задача 1 Замена объектов коммунальной инфраструктуры с высоким уровнем износа</t>
  </si>
  <si>
    <t>Задача 2 Повышение энергоэффективности и надежности функционирования объектов коммунальной инфраструктуры</t>
  </si>
  <si>
    <t xml:space="preserve">Задача 3 Повышение надежности и качества предоставляемых коммунальных услуг </t>
  </si>
  <si>
    <t xml:space="preserve">Задача 4 Создание условий для повышения качества предоставляемых услуг </t>
  </si>
  <si>
    <t xml:space="preserve">Задача 1 Устранение неисправностей изношенных конструктивных элементов общего имущества собственников помещений в многоквартирном доме, в том числе их восстановление или замена </t>
  </si>
  <si>
    <t>Задача 2 Повышение эффективности и надежности функционирования внутридомовых инженерных систем</t>
  </si>
  <si>
    <t>Задача 1 Улучшение эксплуатационных характеристик общего имущества в многоквартирных домах, в том числе повышение энергетической эффективности многоквартирных домов, расположенных на территории городского округа Долгопрудный.</t>
  </si>
  <si>
    <t>Задача 1 Обеспечение деятельности муниципального казенного учреждения "Долгопрудненское городское хозяйство"</t>
  </si>
  <si>
    <t>Задача 1  Создание механизмов стимулирования энергосбережения и повышения энергетической эффективности</t>
  </si>
  <si>
    <t>Задача 2 Повышение энергетической эффективности жилищного фонда</t>
  </si>
  <si>
    <t>Задача 3 Повышение энергетической эффективности систем коммунальной инфраструктуры</t>
  </si>
  <si>
    <t>Задача 4 Повышение энергетической эффективности в бюджетной сфере</t>
  </si>
  <si>
    <t>Задача 5 Повышение энергетической эффективности в транспортном комплексе</t>
  </si>
  <si>
    <t>Задача 6 Повышение энергетической эффективности систем наружного освещения</t>
  </si>
  <si>
    <t>Задача 1 Стимулирование инвестиционной и инновационной деятельности с целью диверсификации экономики, развития высокотехнологичных и наукоемких отраслей экономики</t>
  </si>
  <si>
    <t>Задача 2 Увеличение вклада  субъектов малого и среднего предпринимательства в экономику городского округа Долгопрудный</t>
  </si>
  <si>
    <t xml:space="preserve">Задача 1  Развитие инфраструктуры потребительсакого рынка и услуг </t>
  </si>
  <si>
    <t xml:space="preserve">Задача 2 Развитие похоронного дела в городском округе Долгопрудный </t>
  </si>
  <si>
    <t>Задача 1  Развитие сферы муниципальных закупок и внедрение Стандарта развития конкуренции на территории городского округа Долгопрудный</t>
  </si>
  <si>
    <t>Задача 2 Освещение деятельности органов местного самоуправления городского округа Долгопрудный в печатных средствах массовой информации городского округа Долгопрудный</t>
  </si>
  <si>
    <t>Задача 3 Освещение деятельности органов местного самоуправления городского округа Долгопрудный в электронных средствах массовой информации городского округа Долгопрудный</t>
  </si>
  <si>
    <t>Задача 4 Информационная поддержка органов местного самоуправления городского округа Долгопрудный Московской области по социально значимым вопросам</t>
  </si>
  <si>
    <t>Задача 5 Оформление наружного информационного пространства городского округа Долгопрудный согласно правилам эстетики и нормам законодательства 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</si>
  <si>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Задача 6 Приведение в соответствие количества и фактического расположения рекламных конструкций  на территории городского округа Долгопрудный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</si>
  <si>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Задача 1 Поддержка деятельности органов территориального общественного самоуправления (далее по тексту - ТОС), Советов многоквартирных домов (далее по тексту – Совет МКД), 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</t>
  </si>
  <si>
    <t>Задача 2 Создание условий для развития активности  и социальной ответственности жителей  городского округа Долгопрудный , для внедрения гражданских инициатив и непосредственного участия горожан в решении вопросов местного значения</t>
  </si>
  <si>
    <t>Задача 3 Обеспечение преемственности городских традиций, способствующих  социальной стабильности</t>
  </si>
  <si>
    <t>Задача 4 Повышение эффективности организационного, нормативного, правового и финансового обеспечения деятельности муниципального бюджетного учреждения «Центр общественного содействия г.Долгопрудного» (далее по тексту – МБУ «ЦОС»), развитие и укрепление материально-технической базы учреждения</t>
  </si>
  <si>
    <t xml:space="preserve">Задача 4 Комплексное благоустройство дворовых территорий </t>
  </si>
  <si>
    <t xml:space="preserve">Задача 3 Создание условий для обеспечения безопасности дорожного движения </t>
  </si>
  <si>
    <t>Задача 2 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</t>
  </si>
  <si>
    <t xml:space="preserve">Задача 1 Обеспечение сохранности и совершенствование автомобильных дорог общего пользования местного значения </t>
  </si>
  <si>
    <t>Задача 1 Организация оказания медицинской помощи на территории города</t>
  </si>
  <si>
    <t>Задача 2 Развитие первичной медико-санитарной помощи, в том числе скорой медицинской помощи</t>
  </si>
  <si>
    <t>Задача 3 Охрана здоровья матери и ребенка</t>
  </si>
  <si>
    <t xml:space="preserve">Задача 4 Укрепление материально-технической базы </t>
  </si>
  <si>
    <t>Задача 2 Обслуживание, ремонт, строительство новых, реконструкция и капитальный  ремонт существующих линий наружного освещения</t>
  </si>
  <si>
    <t>Задача 3 Содержание и ремонт детских  игровых площадок и спортивных площадок</t>
  </si>
  <si>
    <t>Задача 4 Содержание мест захоронений</t>
  </si>
  <si>
    <t>Задача 6 Снос самовольных построек (гаражей)</t>
  </si>
  <si>
    <t>Задача 7 Организация безаварийного пропуска паводковых вод</t>
  </si>
  <si>
    <t>Задача 8 Организация проведения  праздничных мероприятий (государственные праздники и торжественные даты, День города)</t>
  </si>
  <si>
    <t>Задача 9 Повышение эффективности организационного, нормативного, правового и финансового обеспечения деятельности муниципального бюджетного учреждения «Служба единого заказчика города Долгопрудного».</t>
  </si>
  <si>
    <t>Задача 2 Озеленение городских территорий</t>
  </si>
  <si>
    <t>Задача 3 Организация мониторинга качества и доступности предоставления государственных и муниципальных услуг в городском округе Долгопрудный, в том числе по принципу «одного окна»</t>
  </si>
  <si>
    <t>Задача 2 Увеличение имущества, находящегося в собственности городского округа Долгопрудный (в т.ч. казны)</t>
  </si>
  <si>
    <t>Задача 6 Создание условий труда муниципальных служащих, соответствующих современным требованиям</t>
  </si>
  <si>
    <t>Задача 4 Обеспечение пожарной безопасности на территории города</t>
  </si>
  <si>
    <t>Задача 5 Обеспечение мероприятий гражданской обороны на территории города</t>
  </si>
  <si>
    <t>Задача 7 Обеспечение контроля за миграционными процессами и за использованием иностранной рабочей силой на территории городского округа  Долгопрудный</t>
  </si>
  <si>
    <t>Задача 1 Содеражние внутридомового газового оборудования в муниципальных жилых помещениях в исправном и работоспособном техническом состоянии</t>
  </si>
  <si>
    <t>Задача 1 Обеспечение доступности производственной и высокотехнологичной инфраструктуры для субъектов малого и среднего предпринимательства</t>
  </si>
  <si>
    <t>Задача 1 Создание и развитие комплексной системы информирования населения о деятельности органов местного самоуправления городского округа Долгопрудный, модернизация средств массовой информации</t>
  </si>
  <si>
    <t>Задача 1 Благоустройство и озеленение территорий города</t>
  </si>
  <si>
    <t>Задача 5 Отлов бродячих животных</t>
  </si>
  <si>
    <t xml:space="preserve">Задача 1 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                                                       </t>
  </si>
  <si>
    <t>Подпрограмма 2 "Организация развития системы отдыха и оздоровления детей городского округа Долгопрудный на 2014-2018 годы"</t>
  </si>
  <si>
    <t>Задача 2 Развитие системы медицинской профилактики неинфекционных заболеваний и формирование здорового образа жизни у населения городского округа Долгопрудный</t>
  </si>
  <si>
    <t>Подпрограмма 3 «Обеспечение жильем  детей – сирот и детей, оставшихся без попечения родителей,  а также лиц из их числа»</t>
  </si>
  <si>
    <t xml:space="preserve">Подпрограмма 2 «Обеспечение жильем  молодых семей» </t>
  </si>
  <si>
    <t>Подпрограмма 1 «Комплексное освоение земельных участков в целях жилищного строительства и развитие застроенных территорий»</t>
  </si>
  <si>
    <t>Задача 1 Координация финансовых и организационных вопросов по обеспечению предоставления жилых помещений отдельным категориям ветеранов, инвалидов и семей, имеющих детей-инвалидов, по договорам социального найма, в собственность при условии заключения договора мены предоставляемого жилого помещения и жилого помещения, принадлежащего гражданину на праве собственности, предоставления единовременной денежной выплаты на строительство или приобретение жилого помещения</t>
  </si>
  <si>
    <t>Итого по "Муниципальной программе комплексного социально-экономического развития городского округа Долгопрудный на период 2014-2018 г.г.</t>
  </si>
  <si>
    <t>Приложение 1 к Программе</t>
  </si>
  <si>
    <t>В пределах средств, предусмотренных на освоение земельных участков</t>
  </si>
  <si>
    <t>Приложение №1 к решению Совета депутатов города Долгопрудного «10» июля 2015 №53-нр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</si>
</sst>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10" xfId="33" applyFont="1" applyBorder="1" applyAlignment="1">
      <alignment horizontal="center" vertical="center" wrapText="1"/>
      <protection/>
    </xf>
    <xf numFmtId="0" fontId="3" fillId="2" borderId="10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8" fillId="12" borderId="10" xfId="0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8" fillId="2" borderId="10" xfId="0" applyNumberFormat="1" applyFont="1" applyFill="1" applyBorder="1" applyAlignment="1">
      <alignment horizontal="right"/>
    </xf>
    <xf numFmtId="4" fontId="7" fillId="2" borderId="10" xfId="33" applyNumberFormat="1" applyFont="1" applyFill="1" applyBorder="1" applyAlignment="1">
      <alignment horizontal="right" vertical="center" wrapText="1"/>
      <protection/>
    </xf>
    <xf numFmtId="4" fontId="7" fillId="0" borderId="10" xfId="33" applyNumberFormat="1" applyFont="1" applyFill="1" applyBorder="1" applyAlignment="1">
      <alignment horizontal="right" vertical="center" wrapText="1"/>
      <protection/>
    </xf>
    <xf numFmtId="4" fontId="7" fillId="0" borderId="10" xfId="33" applyNumberFormat="1" applyFont="1" applyBorder="1" applyAlignment="1">
      <alignment horizontal="right" vertical="center" wrapText="1"/>
      <protection/>
    </xf>
    <xf numFmtId="4" fontId="7" fillId="0" borderId="10" xfId="33" applyNumberFormat="1" applyFont="1" applyBorder="1" applyAlignment="1">
      <alignment horizontal="right" vertical="center"/>
      <protection/>
    </xf>
    <xf numFmtId="4" fontId="48" fillId="12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8" fillId="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48" fillId="2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top" wrapText="1"/>
    </xf>
    <xf numFmtId="4" fontId="48" fillId="3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top"/>
    </xf>
    <xf numFmtId="4" fontId="6" fillId="33" borderId="10" xfId="0" applyNumberFormat="1" applyFont="1" applyFill="1" applyBorder="1" applyAlignment="1" applyProtection="1">
      <alignment horizontal="righ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4" fontId="6" fillId="2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48" fillId="35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48" fillId="34" borderId="10" xfId="0" applyNumberFormat="1" applyFont="1" applyFill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6" fillId="0" borderId="10" xfId="53" applyNumberFormat="1" applyFont="1" applyFill="1" applyBorder="1" applyAlignment="1">
      <alignment horizontal="right" vertical="center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4" fontId="6" fillId="12" borderId="10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/>
    </xf>
    <xf numFmtId="4" fontId="7" fillId="2" borderId="10" xfId="33" applyNumberFormat="1" applyFont="1" applyFill="1" applyBorder="1" applyAlignment="1">
      <alignment horizontal="right" vertical="center"/>
      <protection/>
    </xf>
    <xf numFmtId="4" fontId="0" fillId="12" borderId="10" xfId="0" applyNumberFormat="1" applyFill="1" applyBorder="1" applyAlignment="1">
      <alignment/>
    </xf>
    <xf numFmtId="0" fontId="3" fillId="12" borderId="10" xfId="33" applyFont="1" applyFill="1" applyBorder="1" applyAlignment="1">
      <alignment horizontal="left" vertical="center" wrapText="1"/>
      <protection/>
    </xf>
    <xf numFmtId="0" fontId="3" fillId="2" borderId="10" xfId="33" applyFont="1" applyFill="1" applyBorder="1" applyAlignment="1">
      <alignment horizontal="left" vertical="center" wrapText="1"/>
      <protection/>
    </xf>
    <xf numFmtId="4" fontId="0" fillId="0" borderId="10" xfId="0" applyNumberFormat="1" applyBorder="1" applyAlignment="1">
      <alignment/>
    </xf>
    <xf numFmtId="0" fontId="6" fillId="2" borderId="1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12" borderId="0" xfId="0" applyFont="1" applyFill="1" applyAlignment="1">
      <alignment/>
    </xf>
    <xf numFmtId="0" fontId="6" fillId="2" borderId="1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0" fontId="49" fillId="12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48" fillId="2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3" fillId="9" borderId="10" xfId="33" applyFont="1" applyFill="1" applyBorder="1" applyAlignment="1">
      <alignment horizontal="center" vertical="center" wrapText="1"/>
      <protection/>
    </xf>
    <xf numFmtId="4" fontId="48" fillId="9" borderId="10" xfId="0" applyNumberFormat="1" applyFont="1" applyFill="1" applyBorder="1" applyAlignment="1">
      <alignment horizontal="right"/>
    </xf>
    <xf numFmtId="4" fontId="50" fillId="9" borderId="10" xfId="0" applyNumberFormat="1" applyFont="1" applyFill="1" applyBorder="1" applyAlignment="1">
      <alignment horizontal="right"/>
    </xf>
    <xf numFmtId="4" fontId="0" fillId="9" borderId="10" xfId="0" applyNumberFormat="1" applyFill="1" applyBorder="1" applyAlignment="1">
      <alignment vertical="center" wrapText="1"/>
    </xf>
    <xf numFmtId="4" fontId="37" fillId="9" borderId="1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/>
    </xf>
    <xf numFmtId="0" fontId="51" fillId="0" borderId="0" xfId="0" applyFont="1" applyAlignment="1">
      <alignment/>
    </xf>
    <xf numFmtId="0" fontId="48" fillId="9" borderId="10" xfId="0" applyFont="1" applyFill="1" applyBorder="1" applyAlignment="1">
      <alignment/>
    </xf>
    <xf numFmtId="0" fontId="48" fillId="9" borderId="10" xfId="0" applyFont="1" applyFill="1" applyBorder="1" applyAlignment="1">
      <alignment wrapText="1"/>
    </xf>
    <xf numFmtId="4" fontId="0" fillId="9" borderId="10" xfId="0" applyNumberFormat="1" applyFill="1" applyBorder="1" applyAlignment="1">
      <alignment vertical="top" wrapText="1"/>
    </xf>
    <xf numFmtId="0" fontId="49" fillId="9" borderId="10" xfId="0" applyFont="1" applyFill="1" applyBorder="1" applyAlignment="1">
      <alignment vertical="top" wrapText="1"/>
    </xf>
    <xf numFmtId="0" fontId="52" fillId="9" borderId="10" xfId="0" applyFont="1" applyFill="1" applyBorder="1" applyAlignment="1">
      <alignment vertical="top" wrapText="1"/>
    </xf>
    <xf numFmtId="4" fontId="50" fillId="9" borderId="10" xfId="0" applyNumberFormat="1" applyFont="1" applyFill="1" applyBorder="1" applyAlignment="1">
      <alignment vertical="top" wrapText="1"/>
    </xf>
    <xf numFmtId="4" fontId="6" fillId="9" borderId="10" xfId="0" applyNumberFormat="1" applyFont="1" applyFill="1" applyBorder="1" applyAlignment="1">
      <alignment horizontal="right"/>
    </xf>
    <xf numFmtId="4" fontId="9" fillId="9" borderId="10" xfId="0" applyNumberFormat="1" applyFont="1" applyFill="1" applyBorder="1" applyAlignment="1">
      <alignment horizontal="right"/>
    </xf>
    <xf numFmtId="4" fontId="50" fillId="5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vertical="top" wrapText="1"/>
    </xf>
    <xf numFmtId="0" fontId="48" fillId="2" borderId="10" xfId="0" applyFont="1" applyFill="1" applyBorder="1" applyAlignment="1">
      <alignment vertical="top"/>
    </xf>
    <xf numFmtId="0" fontId="48" fillId="2" borderId="10" xfId="0" applyFont="1" applyFill="1" applyBorder="1" applyAlignment="1">
      <alignment vertical="center" wrapText="1"/>
    </xf>
    <xf numFmtId="0" fontId="48" fillId="12" borderId="10" xfId="0" applyFont="1" applyFill="1" applyBorder="1" applyAlignment="1">
      <alignment wrapText="1"/>
    </xf>
    <xf numFmtId="0" fontId="0" fillId="9" borderId="10" xfId="0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8" fillId="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8" fillId="12" borderId="10" xfId="0" applyFont="1" applyFill="1" applyBorder="1" applyAlignment="1">
      <alignment vertical="center" wrapText="1"/>
    </xf>
    <xf numFmtId="0" fontId="7" fillId="2" borderId="10" xfId="33" applyFont="1" applyFill="1" applyBorder="1" applyAlignment="1">
      <alignment horizontal="center" vertical="center" wrapText="1"/>
      <protection/>
    </xf>
    <xf numFmtId="0" fontId="48" fillId="2" borderId="10" xfId="0" applyFont="1" applyFill="1" applyBorder="1" applyAlignment="1">
      <alignment/>
    </xf>
    <xf numFmtId="0" fontId="48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2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50" fillId="12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8" fillId="9" borderId="10" xfId="0" applyFont="1" applyFill="1" applyBorder="1" applyAlignment="1">
      <alignment vertical="top" wrapText="1"/>
    </xf>
    <xf numFmtId="0" fontId="48" fillId="9" borderId="10" xfId="0" applyFont="1" applyFill="1" applyBorder="1" applyAlignment="1">
      <alignment vertical="top"/>
    </xf>
    <xf numFmtId="0" fontId="48" fillId="12" borderId="10" xfId="0" applyFont="1" applyFill="1" applyBorder="1" applyAlignment="1">
      <alignment vertical="top" wrapText="1"/>
    </xf>
    <xf numFmtId="0" fontId="50" fillId="12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9" borderId="10" xfId="0" applyFill="1" applyBorder="1" applyAlignment="1">
      <alignment vertical="top" wrapText="1"/>
    </xf>
    <xf numFmtId="0" fontId="7" fillId="5" borderId="10" xfId="33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/>
    </xf>
    <xf numFmtId="0" fontId="48" fillId="2" borderId="10" xfId="0" applyFont="1" applyFill="1" applyBorder="1" applyAlignment="1">
      <alignment vertical="top"/>
    </xf>
    <xf numFmtId="0" fontId="48" fillId="12" borderId="10" xfId="0" applyFont="1" applyFill="1" applyBorder="1" applyAlignment="1">
      <alignment/>
    </xf>
    <xf numFmtId="0" fontId="7" fillId="2" borderId="10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48" fillId="12" borderId="10" xfId="0" applyFont="1" applyFill="1" applyBorder="1" applyAlignment="1">
      <alignment wrapText="1"/>
    </xf>
    <xf numFmtId="0" fontId="48" fillId="9" borderId="10" xfId="0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48" fillId="9" borderId="10" xfId="0" applyFont="1" applyFill="1" applyBorder="1" applyAlignment="1">
      <alignment vertical="center" wrapText="1"/>
    </xf>
    <xf numFmtId="0" fontId="48" fillId="5" borderId="10" xfId="0" applyFont="1" applyFill="1" applyBorder="1" applyAlignment="1">
      <alignment vertical="top" wrapText="1"/>
    </xf>
    <xf numFmtId="0" fontId="48" fillId="5" borderId="10" xfId="0" applyFont="1" applyFill="1" applyBorder="1" applyAlignment="1">
      <alignment vertical="top"/>
    </xf>
    <xf numFmtId="0" fontId="0" fillId="2" borderId="10" xfId="0" applyFill="1" applyBorder="1" applyAlignment="1">
      <alignment wrapText="1"/>
    </xf>
    <xf numFmtId="49" fontId="48" fillId="9" borderId="10" xfId="0" applyNumberFormat="1" applyFont="1" applyFill="1" applyBorder="1" applyAlignment="1">
      <alignment vertical="center"/>
    </xf>
    <xf numFmtId="49" fontId="0" fillId="9" borderId="10" xfId="0" applyNumberForma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9" borderId="10" xfId="0" applyFont="1" applyFill="1" applyBorder="1" applyAlignment="1">
      <alignment/>
    </xf>
    <xf numFmtId="0" fontId="48" fillId="9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8" fillId="12" borderId="11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8"/>
  <sheetViews>
    <sheetView tabSelected="1" zoomScalePageLayoutView="0" workbookViewId="0" topLeftCell="A3201">
      <selection activeCell="I10" sqref="I10"/>
    </sheetView>
  </sheetViews>
  <sheetFormatPr defaultColWidth="9.140625" defaultRowHeight="15"/>
  <cols>
    <col min="1" max="1" width="4.00390625" style="0" customWidth="1"/>
    <col min="2" max="2" width="60.7109375" style="0" customWidth="1"/>
    <col min="3" max="3" width="25.57421875" style="0" customWidth="1"/>
    <col min="4" max="4" width="16.140625" style="0" customWidth="1"/>
    <col min="5" max="5" width="13.28125" style="0" customWidth="1"/>
    <col min="6" max="6" width="13.140625" style="0" customWidth="1"/>
    <col min="7" max="8" width="14.28125" style="0" customWidth="1"/>
    <col min="9" max="9" width="13.7109375" style="0" customWidth="1"/>
    <col min="10" max="10" width="3.57421875" style="0" customWidth="1"/>
    <col min="11" max="11" width="11.28125" style="0" hidden="1" customWidth="1"/>
    <col min="12" max="12" width="10.140625" style="0" hidden="1" customWidth="1"/>
    <col min="13" max="13" width="11.421875" style="0" hidden="1" customWidth="1"/>
    <col min="14" max="14" width="10.28125" style="0" hidden="1" customWidth="1"/>
    <col min="15" max="15" width="11.421875" style="0" hidden="1" customWidth="1"/>
    <col min="16" max="16" width="10.28125" style="0" hidden="1" customWidth="1"/>
  </cols>
  <sheetData>
    <row r="1" spans="7:9" ht="15">
      <c r="G1" s="89" t="s">
        <v>788</v>
      </c>
      <c r="H1" s="90"/>
      <c r="I1" s="90"/>
    </row>
    <row r="2" spans="7:9" ht="15">
      <c r="G2" s="90"/>
      <c r="H2" s="90"/>
      <c r="I2" s="90"/>
    </row>
    <row r="3" ht="15">
      <c r="G3" t="s">
        <v>786</v>
      </c>
    </row>
    <row r="5" spans="2:8" ht="21">
      <c r="B5" s="99" t="s">
        <v>5</v>
      </c>
      <c r="C5" s="99"/>
      <c r="D5" s="99"/>
      <c r="E5" s="99"/>
      <c r="F5" s="99"/>
      <c r="G5" s="99"/>
      <c r="H5" s="99"/>
    </row>
    <row r="6" spans="2:8" ht="21">
      <c r="B6" s="99" t="s">
        <v>6</v>
      </c>
      <c r="C6" s="99"/>
      <c r="D6" s="99"/>
      <c r="E6" s="99"/>
      <c r="F6" s="99"/>
      <c r="G6" s="99"/>
      <c r="H6" s="99"/>
    </row>
    <row r="9" spans="1:9" ht="15" customHeight="1">
      <c r="A9" s="97" t="s">
        <v>0</v>
      </c>
      <c r="B9" s="104" t="s">
        <v>1</v>
      </c>
      <c r="C9" s="97" t="s">
        <v>2</v>
      </c>
      <c r="D9" s="97" t="s">
        <v>3</v>
      </c>
      <c r="E9" s="97" t="s">
        <v>4</v>
      </c>
      <c r="F9" s="97"/>
      <c r="G9" s="97"/>
      <c r="H9" s="97"/>
      <c r="I9" s="97"/>
    </row>
    <row r="10" spans="1:9" ht="45" customHeight="1">
      <c r="A10" s="98"/>
      <c r="B10" s="105"/>
      <c r="C10" s="98"/>
      <c r="D10" s="98"/>
      <c r="E10" s="82">
        <v>2014</v>
      </c>
      <c r="F10" s="82">
        <v>2015</v>
      </c>
      <c r="G10" s="82">
        <v>2016</v>
      </c>
      <c r="H10" s="82">
        <v>2017</v>
      </c>
      <c r="I10" s="82">
        <v>2018</v>
      </c>
    </row>
    <row r="11" spans="1:9" s="72" customFormat="1" ht="15.75">
      <c r="A11" s="65">
        <v>1</v>
      </c>
      <c r="B11" s="130" t="s">
        <v>7</v>
      </c>
      <c r="C11" s="131"/>
      <c r="D11" s="131"/>
      <c r="E11" s="131"/>
      <c r="F11" s="131"/>
      <c r="G11" s="131"/>
      <c r="H11" s="131"/>
      <c r="I11" s="131"/>
    </row>
    <row r="12" spans="1:9" s="72" customFormat="1" ht="15">
      <c r="A12" s="123"/>
      <c r="B12" s="113" t="s">
        <v>12</v>
      </c>
      <c r="C12" s="114"/>
      <c r="D12" s="81">
        <f>D13+D14+D15+D16</f>
        <v>1125278.4099999997</v>
      </c>
      <c r="E12" s="81">
        <f>E13+E14+E15+E16</f>
        <v>193115.21</v>
      </c>
      <c r="F12" s="81">
        <f>F13+F14+F15+F16</f>
        <v>215733.6</v>
      </c>
      <c r="G12" s="81">
        <f>G13+G14+G15+G16</f>
        <v>228283.88999999998</v>
      </c>
      <c r="H12" s="81">
        <f>H13+H14+H15+H16</f>
        <v>238476.23</v>
      </c>
      <c r="I12" s="81">
        <f>I13+I14+I15+I16</f>
        <v>249669.47999999998</v>
      </c>
    </row>
    <row r="13" spans="1:9" s="72" customFormat="1" ht="15">
      <c r="A13" s="124"/>
      <c r="B13" s="113" t="s">
        <v>9</v>
      </c>
      <c r="C13" s="114"/>
      <c r="D13" s="81">
        <f>D19+D40+D116+D177+D209+D225</f>
        <v>0</v>
      </c>
      <c r="E13" s="81">
        <f>E19+E40+E116+E177+E209+E225</f>
        <v>0</v>
      </c>
      <c r="F13" s="81">
        <f>F19+F40+F116+F177+F209+F225</f>
        <v>0</v>
      </c>
      <c r="G13" s="81">
        <f>G19+G40+G116+G177+G209+G225</f>
        <v>0</v>
      </c>
      <c r="H13" s="81">
        <f>H19+H40+H116+H177+H209+H225</f>
        <v>0</v>
      </c>
      <c r="I13" s="81">
        <f>I19+I40+I116+I177+I209+I225</f>
        <v>0</v>
      </c>
    </row>
    <row r="14" spans="1:9" s="72" customFormat="1" ht="15">
      <c r="A14" s="124"/>
      <c r="B14" s="113" t="s">
        <v>10</v>
      </c>
      <c r="C14" s="114"/>
      <c r="D14" s="81">
        <f>D20+D41+D117+D178+D210+D226</f>
        <v>17377.699999999997</v>
      </c>
      <c r="E14" s="81">
        <f>E20+E41+E117+E178+E210+E226</f>
        <v>7377.700000000001</v>
      </c>
      <c r="F14" s="81">
        <f>F20+F41+F117+F178+F210+F226</f>
        <v>10000</v>
      </c>
      <c r="G14" s="81">
        <f>G20+G41+G117+G178+G210+G226</f>
        <v>0</v>
      </c>
      <c r="H14" s="81">
        <f>H20+H41+H117+H178+H210+H226</f>
        <v>0</v>
      </c>
      <c r="I14" s="81">
        <f>I20+I41+I117+I178+I210+I226</f>
        <v>0</v>
      </c>
    </row>
    <row r="15" spans="1:9" s="72" customFormat="1" ht="15">
      <c r="A15" s="124"/>
      <c r="B15" s="113" t="s">
        <v>11</v>
      </c>
      <c r="C15" s="114"/>
      <c r="D15" s="81">
        <f>D21+D42+D118+D179+D211+D227</f>
        <v>958702.2399999999</v>
      </c>
      <c r="E15" s="81">
        <f>E21+E42+E118+E179+E211+E227</f>
        <v>158607.8</v>
      </c>
      <c r="F15" s="81">
        <f>F21+F42+F118+F179+F211+F227</f>
        <v>177412.2</v>
      </c>
      <c r="G15" s="81">
        <f>G21+G42+G118+G179+G211+G227</f>
        <v>198546.40999999997</v>
      </c>
      <c r="H15" s="81">
        <f>H21+H42+H118+H179+H211+H227</f>
        <v>207251.91</v>
      </c>
      <c r="I15" s="81">
        <f>I21+I42+I118+I179+I211+I227</f>
        <v>216883.91999999998</v>
      </c>
    </row>
    <row r="16" spans="1:9" s="72" customFormat="1" ht="15">
      <c r="A16" s="124"/>
      <c r="B16" s="113" t="s">
        <v>28</v>
      </c>
      <c r="C16" s="114"/>
      <c r="D16" s="81">
        <f>D22+D43+D119+D180+D212+D228</f>
        <v>149198.46999999997</v>
      </c>
      <c r="E16" s="81">
        <f>E22+E43+E119+E180+E212+E228</f>
        <v>27129.71</v>
      </c>
      <c r="F16" s="81">
        <f>F22+F43+F119+F180+F212+F228</f>
        <v>28321.399999999998</v>
      </c>
      <c r="G16" s="81">
        <f>G22+G43+G119+G180+G212+G228</f>
        <v>29737.48</v>
      </c>
      <c r="H16" s="81">
        <f>H22+H43+H119+H180+H212+H228</f>
        <v>31224.32</v>
      </c>
      <c r="I16" s="81">
        <f>I22+I43+I119+I180+I212+I228</f>
        <v>32785.56</v>
      </c>
    </row>
    <row r="17" spans="1:9" ht="15">
      <c r="A17" s="116"/>
      <c r="B17" s="108" t="s">
        <v>8</v>
      </c>
      <c r="C17" s="60"/>
      <c r="D17" s="18"/>
      <c r="E17" s="55"/>
      <c r="F17" s="55"/>
      <c r="G17" s="55"/>
      <c r="H17" s="55"/>
      <c r="I17" s="55"/>
    </row>
    <row r="18" spans="1:9" ht="15">
      <c r="A18" s="116"/>
      <c r="B18" s="108"/>
      <c r="C18" s="61" t="s">
        <v>12</v>
      </c>
      <c r="D18" s="10">
        <f>E18+F18+G18+H18+I18</f>
        <v>1860.1000000000001</v>
      </c>
      <c r="E18" s="10">
        <f>E28+E33</f>
        <v>306.5</v>
      </c>
      <c r="F18" s="10">
        <f>F28+F33</f>
        <v>458</v>
      </c>
      <c r="G18" s="10">
        <f>G28+G33</f>
        <v>347.5</v>
      </c>
      <c r="H18" s="10">
        <f>H28+H33</f>
        <v>364.9</v>
      </c>
      <c r="I18" s="10">
        <f>I28+I33</f>
        <v>383.2</v>
      </c>
    </row>
    <row r="19" spans="1:9" ht="22.5">
      <c r="A19" s="116"/>
      <c r="B19" s="108"/>
      <c r="C19" s="2" t="s">
        <v>9</v>
      </c>
      <c r="D19" s="11">
        <f aca="true" t="shared" si="0" ref="D19:D37">E19+F19+G19+H19+I19</f>
        <v>0</v>
      </c>
      <c r="E19" s="11">
        <f>E29+E34</f>
        <v>0</v>
      </c>
      <c r="F19" s="11">
        <f>F29+F34</f>
        <v>0</v>
      </c>
      <c r="G19" s="11">
        <f>G29+G34</f>
        <v>0</v>
      </c>
      <c r="H19" s="11">
        <f>H29+H34</f>
        <v>0</v>
      </c>
      <c r="I19" s="11">
        <f>I29+I34</f>
        <v>0</v>
      </c>
    </row>
    <row r="20" spans="1:9" ht="22.5">
      <c r="A20" s="116"/>
      <c r="B20" s="108"/>
      <c r="C20" s="2" t="s">
        <v>10</v>
      </c>
      <c r="D20" s="11">
        <f t="shared" si="0"/>
        <v>0</v>
      </c>
      <c r="E20" s="11">
        <f>E30+E35</f>
        <v>0</v>
      </c>
      <c r="F20" s="11">
        <f>F30+F35</f>
        <v>0</v>
      </c>
      <c r="G20" s="11">
        <f>G30+G35</f>
        <v>0</v>
      </c>
      <c r="H20" s="11">
        <f>H30+H35</f>
        <v>0</v>
      </c>
      <c r="I20" s="11">
        <f>I30+I35</f>
        <v>0</v>
      </c>
    </row>
    <row r="21" spans="1:9" ht="24.75" customHeight="1">
      <c r="A21" s="116"/>
      <c r="B21" s="108"/>
      <c r="C21" s="2" t="s">
        <v>11</v>
      </c>
      <c r="D21" s="11">
        <f t="shared" si="0"/>
        <v>1860.1000000000001</v>
      </c>
      <c r="E21" s="11">
        <f>E31+E36</f>
        <v>306.5</v>
      </c>
      <c r="F21" s="11">
        <f>F31+F36</f>
        <v>458</v>
      </c>
      <c r="G21" s="11">
        <f>G31+G36</f>
        <v>347.5</v>
      </c>
      <c r="H21" s="11">
        <f>H31+H36</f>
        <v>364.9</v>
      </c>
      <c r="I21" s="11">
        <f>I31+I36</f>
        <v>383.2</v>
      </c>
    </row>
    <row r="22" spans="1:9" ht="24.75" customHeight="1">
      <c r="A22" s="116"/>
      <c r="B22" s="108"/>
      <c r="C22" s="2" t="s">
        <v>28</v>
      </c>
      <c r="D22" s="11">
        <f t="shared" si="0"/>
        <v>0</v>
      </c>
      <c r="E22" s="11">
        <f>E32+E37</f>
        <v>0</v>
      </c>
      <c r="F22" s="11">
        <f>F32+F37</f>
        <v>0</v>
      </c>
      <c r="G22" s="11">
        <f>G32+G37</f>
        <v>0</v>
      </c>
      <c r="H22" s="11">
        <f>H32+H37</f>
        <v>0</v>
      </c>
      <c r="I22" s="11">
        <f>I32+I37</f>
        <v>0</v>
      </c>
    </row>
    <row r="23" spans="1:9" ht="18.75" customHeight="1">
      <c r="A23" s="107"/>
      <c r="B23" s="106" t="s">
        <v>640</v>
      </c>
      <c r="C23" s="66" t="s">
        <v>12</v>
      </c>
      <c r="D23" s="68">
        <f>D24+D25+D26+D27</f>
        <v>1860.1000000000001</v>
      </c>
      <c r="E23" s="68">
        <f>E24+E25+E26+E27</f>
        <v>306.5</v>
      </c>
      <c r="F23" s="68">
        <f>F24+F25+F26+F27</f>
        <v>458</v>
      </c>
      <c r="G23" s="68">
        <f>G24+G25+G26+G27</f>
        <v>347.5</v>
      </c>
      <c r="H23" s="68">
        <f>H24+H25+H26+H27</f>
        <v>364.9</v>
      </c>
      <c r="I23" s="68">
        <f>I24+I25+I26+I27</f>
        <v>383.2</v>
      </c>
    </row>
    <row r="24" spans="1:9" ht="18.75" customHeight="1">
      <c r="A24" s="107"/>
      <c r="B24" s="107"/>
      <c r="C24" s="66" t="s">
        <v>9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9" ht="22.5" customHeight="1">
      <c r="A25" s="107"/>
      <c r="B25" s="107"/>
      <c r="C25" s="66" t="s">
        <v>10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</row>
    <row r="26" spans="1:9" ht="24" customHeight="1">
      <c r="A26" s="107"/>
      <c r="B26" s="107"/>
      <c r="C26" s="66" t="s">
        <v>11</v>
      </c>
      <c r="D26" s="67">
        <f>D31</f>
        <v>1860.1000000000001</v>
      </c>
      <c r="E26" s="67">
        <f>E31</f>
        <v>306.5</v>
      </c>
      <c r="F26" s="67">
        <f>F31</f>
        <v>458</v>
      </c>
      <c r="G26" s="67">
        <f>G31</f>
        <v>347.5</v>
      </c>
      <c r="H26" s="67">
        <f>H31</f>
        <v>364.9</v>
      </c>
      <c r="I26" s="67">
        <f>I31</f>
        <v>383.2</v>
      </c>
    </row>
    <row r="27" spans="1:9" ht="20.25" customHeight="1">
      <c r="A27" s="107"/>
      <c r="B27" s="107"/>
      <c r="C27" s="66" t="s">
        <v>28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</row>
    <row r="28" spans="1:9" ht="22.5" customHeight="1" hidden="1">
      <c r="A28" s="115">
        <v>1</v>
      </c>
      <c r="B28" s="100" t="s">
        <v>13</v>
      </c>
      <c r="C28" s="3" t="s">
        <v>12</v>
      </c>
      <c r="D28" s="12">
        <f t="shared" si="0"/>
        <v>1860.1000000000001</v>
      </c>
      <c r="E28" s="12">
        <f>E29+E30+E31+E32</f>
        <v>306.5</v>
      </c>
      <c r="F28" s="12">
        <f>F29+F30+F31+F32</f>
        <v>458</v>
      </c>
      <c r="G28" s="12">
        <f>G29+G30+G31+G32</f>
        <v>347.5</v>
      </c>
      <c r="H28" s="12">
        <f>H29+H30+H31+H32</f>
        <v>364.9</v>
      </c>
      <c r="I28" s="12">
        <f>I29+I30+I31+I32</f>
        <v>383.2</v>
      </c>
    </row>
    <row r="29" spans="1:9" ht="22.5" hidden="1">
      <c r="A29" s="101"/>
      <c r="B29" s="101"/>
      <c r="C29" s="2" t="s">
        <v>9</v>
      </c>
      <c r="D29" s="11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22.5" hidden="1">
      <c r="A30" s="101"/>
      <c r="B30" s="101"/>
      <c r="C30" s="2" t="s">
        <v>10</v>
      </c>
      <c r="D30" s="11">
        <f t="shared" si="0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2.5" hidden="1">
      <c r="A31" s="101"/>
      <c r="B31" s="101"/>
      <c r="C31" s="2" t="s">
        <v>11</v>
      </c>
      <c r="D31" s="11">
        <f t="shared" si="0"/>
        <v>1860.1000000000001</v>
      </c>
      <c r="E31" s="15">
        <v>306.5</v>
      </c>
      <c r="F31" s="15">
        <v>458</v>
      </c>
      <c r="G31" s="15">
        <v>347.5</v>
      </c>
      <c r="H31" s="15">
        <v>364.9</v>
      </c>
      <c r="I31" s="15">
        <v>383.2</v>
      </c>
    </row>
    <row r="32" spans="1:9" ht="15" hidden="1">
      <c r="A32" s="101"/>
      <c r="B32" s="101"/>
      <c r="C32" s="2" t="s">
        <v>28</v>
      </c>
      <c r="D32" s="11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ht="15" hidden="1">
      <c r="A33" s="115">
        <v>2</v>
      </c>
      <c r="B33" s="100" t="s">
        <v>14</v>
      </c>
      <c r="C33" s="3" t="s">
        <v>12</v>
      </c>
      <c r="D33" s="12">
        <f t="shared" si="0"/>
        <v>0</v>
      </c>
      <c r="E33" s="12">
        <f>E34+E35+E36+E37</f>
        <v>0</v>
      </c>
      <c r="F33" s="12">
        <f>F34+F35+F36+F37</f>
        <v>0</v>
      </c>
      <c r="G33" s="12">
        <f>G34+G35+G36+G37</f>
        <v>0</v>
      </c>
      <c r="H33" s="12">
        <f>H34+H35+H36+H37</f>
        <v>0</v>
      </c>
      <c r="I33" s="12">
        <f>I34+I35+I36+I37</f>
        <v>0</v>
      </c>
    </row>
    <row r="34" spans="1:9" ht="22.5" hidden="1">
      <c r="A34" s="101"/>
      <c r="B34" s="101"/>
      <c r="C34" s="2" t="s">
        <v>9</v>
      </c>
      <c r="D34" s="11">
        <f t="shared" si="0"/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ht="22.5" hidden="1">
      <c r="A35" s="101"/>
      <c r="B35" s="101"/>
      <c r="C35" s="2" t="s">
        <v>10</v>
      </c>
      <c r="D35" s="11">
        <f t="shared" si="0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22.5" hidden="1">
      <c r="A36" s="101"/>
      <c r="B36" s="101"/>
      <c r="C36" s="2" t="s">
        <v>11</v>
      </c>
      <c r="D36" s="11">
        <f t="shared" si="0"/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15" hidden="1">
      <c r="A37" s="101"/>
      <c r="B37" s="101"/>
      <c r="C37" s="2" t="s">
        <v>28</v>
      </c>
      <c r="D37" s="11">
        <f t="shared" si="0"/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>
      <c r="A38" s="116"/>
      <c r="B38" s="108" t="s">
        <v>15</v>
      </c>
      <c r="C38" s="60"/>
      <c r="D38" s="11"/>
      <c r="E38" s="11"/>
      <c r="F38" s="11"/>
      <c r="G38" s="11"/>
      <c r="H38" s="11"/>
      <c r="I38" s="11"/>
    </row>
    <row r="39" spans="1:9" ht="15">
      <c r="A39" s="116"/>
      <c r="B39" s="108"/>
      <c r="C39" s="61" t="s">
        <v>12</v>
      </c>
      <c r="D39" s="10">
        <f>E39+F39+G39+H39+I39</f>
        <v>562941.71</v>
      </c>
      <c r="E39" s="10">
        <f>E49+E54+E59+E64+E69+E74+E79+E84+E94+E99+E104+E109</f>
        <v>105095.59999999998</v>
      </c>
      <c r="F39" s="10">
        <f>F49+F54+F59+F64+F69+F74+F79+F84+F94+F99+F104+F109</f>
        <v>103853.81999999999</v>
      </c>
      <c r="G39" s="10">
        <f>G49+G54+G59+G64+G69+G74+G79+G84+G94+G99+G104+G109</f>
        <v>112289.32999999997</v>
      </c>
      <c r="H39" s="10">
        <f>H49+H54+H59+H64+H69+H74+H79+H84+H94+H99+H104+H109</f>
        <v>117903.90000000002</v>
      </c>
      <c r="I39" s="10">
        <f>I49+I54+I59+I64+I69+I74+I79+I84+I94+I99+I104+I109</f>
        <v>123799.06</v>
      </c>
    </row>
    <row r="40" spans="1:9" ht="22.5">
      <c r="A40" s="116"/>
      <c r="B40" s="108"/>
      <c r="C40" s="2" t="s">
        <v>9</v>
      </c>
      <c r="D40" s="11">
        <f aca="true" t="shared" si="1" ref="D40:D113">E40+F40+G40+H40+I40</f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22.5">
      <c r="A41" s="116"/>
      <c r="B41" s="108"/>
      <c r="C41" s="2" t="s">
        <v>10</v>
      </c>
      <c r="D41" s="11">
        <f t="shared" si="1"/>
        <v>3413.8</v>
      </c>
      <c r="E41" s="11">
        <f>E51+E56+E61+E66+E71+E76+E81+E86+E96+E101+E106+E111</f>
        <v>3413.8</v>
      </c>
      <c r="F41" s="11">
        <f>F51+F56+F61+F66+F71+F76+F81+F86+F96+F101+F106+F111</f>
        <v>0</v>
      </c>
      <c r="G41" s="11">
        <f>G51+G56+G61+G66+G71+G76+G81+G86+G96+G101+G106+G111</f>
        <v>0</v>
      </c>
      <c r="H41" s="11">
        <f>H51+H56+H61+H66+H71+H76+H81+H86+H96+H101+H106+H111</f>
        <v>0</v>
      </c>
      <c r="I41" s="11">
        <f>I51+I56+I61+I66+I71+I76+I81+I86+I96+I101+I106+I111</f>
        <v>0</v>
      </c>
    </row>
    <row r="42" spans="1:14" ht="22.5">
      <c r="A42" s="116"/>
      <c r="B42" s="108"/>
      <c r="C42" s="2" t="s">
        <v>11</v>
      </c>
      <c r="D42" s="11">
        <f t="shared" si="1"/>
        <v>476806.8899999999</v>
      </c>
      <c r="E42" s="11">
        <f>E52+E57+E62+E67+E72+E77+E82+E87+E97+E102+E107+E112</f>
        <v>86740.59999999998</v>
      </c>
      <c r="F42" s="11">
        <f>F52+F57+F62+F67+F72+F77+F82+F87+F97+F102+F107+F112</f>
        <v>88128.1</v>
      </c>
      <c r="G42" s="11">
        <f>G52+G57+G62+G67+G72+G77+G82+G87+G97+G102+G107+G112</f>
        <v>95777.30999999997</v>
      </c>
      <c r="H42" s="11">
        <f>H52+H57+H62+H67+H72+H77+H82+H87+H97+H102+H107+H112</f>
        <v>100566.31000000001</v>
      </c>
      <c r="I42" s="11">
        <f>I52+I57+I62+I67+I72+I77+I82+I87+I97+I102+I107+I112</f>
        <v>105594.56999999998</v>
      </c>
      <c r="J42" s="4"/>
      <c r="K42" s="4"/>
      <c r="L42" s="4"/>
      <c r="M42" s="4"/>
      <c r="N42" s="4"/>
    </row>
    <row r="43" spans="1:14" ht="15">
      <c r="A43" s="116"/>
      <c r="B43" s="108"/>
      <c r="C43" s="2" t="s">
        <v>28</v>
      </c>
      <c r="D43" s="11">
        <f t="shared" si="1"/>
        <v>82721.01999999999</v>
      </c>
      <c r="E43" s="11">
        <f>E53+E58+E63+E68+E73+E78+E83+E88+E98+E103+E108+E113</f>
        <v>14941.199999999999</v>
      </c>
      <c r="F43" s="11">
        <f>F53+F58+F63+F68+F73+F78+F83+F88+F98+F103+F108+F113</f>
        <v>15725.719999999998</v>
      </c>
      <c r="G43" s="11">
        <f>G53+G58+G63+G68+G73+G78+G83+G88+G98+G103+G108+G113</f>
        <v>16512.02</v>
      </c>
      <c r="H43" s="11">
        <f>H53+H58+H63+H68+H73+H78+H83+H88+H98+H103+H108+H113</f>
        <v>17337.59</v>
      </c>
      <c r="I43" s="11">
        <f>I53+I58+I63+I68+I73+I78+I83+I88+I98+I103+I108+I113</f>
        <v>18204.489999999998</v>
      </c>
      <c r="J43" s="4"/>
      <c r="K43" s="4"/>
      <c r="L43" s="4"/>
      <c r="M43" s="4"/>
      <c r="N43" s="4"/>
    </row>
    <row r="44" spans="1:14" ht="15">
      <c r="A44" s="106"/>
      <c r="B44" s="106" t="s">
        <v>641</v>
      </c>
      <c r="C44" s="66" t="s">
        <v>12</v>
      </c>
      <c r="D44" s="68">
        <f>D45+D46+D47+D48</f>
        <v>544402.8099999999</v>
      </c>
      <c r="E44" s="68">
        <f>E45+E46+E47+E48</f>
        <v>99941.7</v>
      </c>
      <c r="F44" s="68">
        <f>F45+F46+F47+F48</f>
        <v>100788.22</v>
      </c>
      <c r="G44" s="68">
        <f>G45+G46+G47+G48</f>
        <v>109015.93</v>
      </c>
      <c r="H44" s="68">
        <f>H45+H46+H47+H48</f>
        <v>114466.79999999999</v>
      </c>
      <c r="I44" s="68">
        <f>I45+I46+I47+I48</f>
        <v>120190.16</v>
      </c>
      <c r="J44" s="4"/>
      <c r="K44" s="4"/>
      <c r="L44" s="4"/>
      <c r="M44" s="4"/>
      <c r="N44" s="4"/>
    </row>
    <row r="45" spans="1:14" ht="22.5">
      <c r="A45" s="107"/>
      <c r="B45" s="107"/>
      <c r="C45" s="66" t="s">
        <v>9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4"/>
      <c r="K45" s="4"/>
      <c r="L45" s="4"/>
      <c r="M45" s="4"/>
      <c r="N45" s="4"/>
    </row>
    <row r="46" spans="1:14" ht="22.5">
      <c r="A46" s="107"/>
      <c r="B46" s="107"/>
      <c r="C46" s="66" t="s">
        <v>10</v>
      </c>
      <c r="D46" s="67">
        <f>D51+D56+D61+D66+D71+D76+D81+D86</f>
        <v>3413.8</v>
      </c>
      <c r="E46" s="67">
        <f>E51+E56+E61+E66+E71+E76+E81+E86</f>
        <v>3413.8</v>
      </c>
      <c r="F46" s="67">
        <f>F51+F56+F61+F66+F71+F76+F81+F86</f>
        <v>0</v>
      </c>
      <c r="G46" s="67">
        <f>G51+G56+G61+G66+G71+G76+G81+G86</f>
        <v>0</v>
      </c>
      <c r="H46" s="67">
        <f>H51+H56+H61+H66+H71+H76+H81+H86</f>
        <v>0</v>
      </c>
      <c r="I46" s="67">
        <f>I51+I56+I61+I66+I71+I76+I81+I86</f>
        <v>0</v>
      </c>
      <c r="J46" s="4"/>
      <c r="K46" s="4"/>
      <c r="L46" s="4"/>
      <c r="M46" s="4"/>
      <c r="N46" s="4"/>
    </row>
    <row r="47" spans="1:14" ht="22.5">
      <c r="A47" s="107"/>
      <c r="B47" s="107"/>
      <c r="C47" s="66" t="s">
        <v>11</v>
      </c>
      <c r="D47" s="67">
        <f>D52+D57+D62+D67+D72+D77+D82+D87</f>
        <v>458267.99</v>
      </c>
      <c r="E47" s="67">
        <f>E52+E57+E62+E67+E72+E77+E82+E87</f>
        <v>81586.7</v>
      </c>
      <c r="F47" s="67">
        <f>F52+F57+F62+F67+F72+F77+F82+F87</f>
        <v>85062.5</v>
      </c>
      <c r="G47" s="67">
        <f>G52+G57+G62+G67+G72+G77+G82+G87</f>
        <v>92503.90999999999</v>
      </c>
      <c r="H47" s="67">
        <f>H52+H57+H62+H67+H72+H77+H82+H87</f>
        <v>97129.20999999999</v>
      </c>
      <c r="I47" s="67">
        <f>I52+I57+I62+I67+I72+I77+I82+I87</f>
        <v>101985.67</v>
      </c>
      <c r="J47" s="4"/>
      <c r="K47" s="4"/>
      <c r="L47" s="4"/>
      <c r="M47" s="4"/>
      <c r="N47" s="4"/>
    </row>
    <row r="48" spans="1:14" ht="15">
      <c r="A48" s="107"/>
      <c r="B48" s="107"/>
      <c r="C48" s="66" t="s">
        <v>28</v>
      </c>
      <c r="D48" s="67">
        <f>D53+D58+D63+D68+D73+D78+D83+D88</f>
        <v>82721.02</v>
      </c>
      <c r="E48" s="67">
        <f>E53+E58+E63+E68+E73+E78+E83+E88</f>
        <v>14941.199999999999</v>
      </c>
      <c r="F48" s="67">
        <f>F53+F58+F63+F68+F73+F78+F83+F88</f>
        <v>15725.719999999998</v>
      </c>
      <c r="G48" s="67">
        <f>G53+G58+G63+G68+G73+G78+G83+G88</f>
        <v>16512.02</v>
      </c>
      <c r="H48" s="67">
        <f>H53+H58+H63+H68+H73+H78+H83+H88</f>
        <v>17337.59</v>
      </c>
      <c r="I48" s="67">
        <f>I53+I58+I63+I68+I73+I78+I83+I88</f>
        <v>18204.489999999998</v>
      </c>
      <c r="J48" s="4"/>
      <c r="K48" s="4"/>
      <c r="L48" s="4"/>
      <c r="M48" s="4"/>
      <c r="N48" s="4"/>
    </row>
    <row r="49" spans="1:14" ht="15" hidden="1">
      <c r="A49" s="115">
        <v>1</v>
      </c>
      <c r="B49" s="100" t="s">
        <v>16</v>
      </c>
      <c r="C49" s="3" t="s">
        <v>12</v>
      </c>
      <c r="D49" s="12">
        <f t="shared" si="1"/>
        <v>36652.69</v>
      </c>
      <c r="E49" s="48">
        <f>E50+E51+E52+E53</f>
        <v>6505.7</v>
      </c>
      <c r="F49" s="48">
        <f>F50+F51+F52+F53</f>
        <v>6470.61</v>
      </c>
      <c r="G49" s="48">
        <f>G50+G51+G52+G53</f>
        <v>7510.35</v>
      </c>
      <c r="H49" s="48">
        <f>H50+H51+H52+H53</f>
        <v>7885.87</v>
      </c>
      <c r="I49" s="48">
        <f>I50+I51+I52+I53</f>
        <v>8280.16</v>
      </c>
      <c r="J49" s="4"/>
      <c r="K49" s="4"/>
      <c r="L49" s="4"/>
      <c r="M49" s="4"/>
      <c r="N49" s="4"/>
    </row>
    <row r="50" spans="1:14" ht="22.5" hidden="1">
      <c r="A50" s="101"/>
      <c r="B50" s="101"/>
      <c r="C50" s="2" t="s">
        <v>9</v>
      </c>
      <c r="D50" s="11">
        <f t="shared" si="1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4"/>
      <c r="K50" s="4"/>
      <c r="L50" s="4"/>
      <c r="M50" s="4"/>
      <c r="N50" s="4"/>
    </row>
    <row r="51" spans="1:14" ht="22.5" hidden="1">
      <c r="A51" s="101"/>
      <c r="B51" s="101"/>
      <c r="C51" s="2" t="s">
        <v>10</v>
      </c>
      <c r="D51" s="11">
        <f t="shared" si="1"/>
        <v>179.5</v>
      </c>
      <c r="E51" s="14">
        <v>179.5</v>
      </c>
      <c r="F51" s="15">
        <v>0</v>
      </c>
      <c r="G51" s="15">
        <v>0</v>
      </c>
      <c r="H51" s="15">
        <v>0</v>
      </c>
      <c r="I51" s="15">
        <v>0</v>
      </c>
      <c r="J51" s="4"/>
      <c r="K51" s="4"/>
      <c r="L51" s="4"/>
      <c r="M51" s="4"/>
      <c r="N51" s="4"/>
    </row>
    <row r="52" spans="1:14" ht="22.5" hidden="1">
      <c r="A52" s="101"/>
      <c r="B52" s="101"/>
      <c r="C52" s="2" t="s">
        <v>11</v>
      </c>
      <c r="D52" s="11">
        <f t="shared" si="1"/>
        <v>30002.71</v>
      </c>
      <c r="E52" s="14">
        <v>5155.2</v>
      </c>
      <c r="F52" s="15">
        <v>5241.07</v>
      </c>
      <c r="G52" s="15">
        <v>6219.33</v>
      </c>
      <c r="H52" s="15">
        <v>6530.3</v>
      </c>
      <c r="I52" s="15">
        <v>6856.8099999999995</v>
      </c>
      <c r="J52" s="4"/>
      <c r="K52" s="4"/>
      <c r="L52" s="4"/>
      <c r="M52" s="4"/>
      <c r="N52" s="4"/>
    </row>
    <row r="53" spans="1:14" ht="15" hidden="1">
      <c r="A53" s="101"/>
      <c r="B53" s="101"/>
      <c r="C53" s="2" t="s">
        <v>28</v>
      </c>
      <c r="D53" s="11">
        <f t="shared" si="1"/>
        <v>6470.48</v>
      </c>
      <c r="E53" s="14">
        <v>1171</v>
      </c>
      <c r="F53" s="15">
        <v>1229.54</v>
      </c>
      <c r="G53" s="15">
        <v>1291.02</v>
      </c>
      <c r="H53" s="15">
        <v>1355.57</v>
      </c>
      <c r="I53" s="15">
        <v>1423.35</v>
      </c>
      <c r="J53" s="4"/>
      <c r="K53" s="4"/>
      <c r="L53" s="4"/>
      <c r="M53" s="4"/>
      <c r="N53" s="4"/>
    </row>
    <row r="54" spans="1:14" ht="15" hidden="1">
      <c r="A54" s="115">
        <v>2</v>
      </c>
      <c r="B54" s="100" t="s">
        <v>17</v>
      </c>
      <c r="C54" s="3" t="s">
        <v>12</v>
      </c>
      <c r="D54" s="12">
        <f t="shared" si="1"/>
        <v>24700.389999999996</v>
      </c>
      <c r="E54" s="13">
        <f>E55+E56+E57+E58</f>
        <v>4132.2</v>
      </c>
      <c r="F54" s="13">
        <f>F55+F56+F57+F58</f>
        <v>4991.4</v>
      </c>
      <c r="G54" s="13">
        <f>G55+G56+G57+G58</f>
        <v>4941.099999999999</v>
      </c>
      <c r="H54" s="13">
        <f>H55+H56+H57+H58</f>
        <v>5188.14</v>
      </c>
      <c r="I54" s="13">
        <f>I55+I56+I57+I58</f>
        <v>5447.55</v>
      </c>
      <c r="J54" s="4"/>
      <c r="K54" s="4"/>
      <c r="L54" s="4"/>
      <c r="M54" s="4"/>
      <c r="N54" s="4"/>
    </row>
    <row r="55" spans="1:14" ht="22.5" hidden="1">
      <c r="A55" s="101"/>
      <c r="B55" s="101"/>
      <c r="C55" s="2" t="s">
        <v>9</v>
      </c>
      <c r="D55" s="11">
        <f t="shared" si="1"/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4"/>
      <c r="K55" s="4"/>
      <c r="L55" s="4"/>
      <c r="M55" s="4"/>
      <c r="N55" s="4"/>
    </row>
    <row r="56" spans="1:14" ht="22.5" hidden="1">
      <c r="A56" s="101"/>
      <c r="B56" s="101"/>
      <c r="C56" s="2" t="s">
        <v>10</v>
      </c>
      <c r="D56" s="11">
        <f t="shared" si="1"/>
        <v>134.2</v>
      </c>
      <c r="E56" s="16">
        <v>134.2</v>
      </c>
      <c r="F56" s="16">
        <v>0</v>
      </c>
      <c r="G56" s="16">
        <v>0</v>
      </c>
      <c r="H56" s="16">
        <v>0</v>
      </c>
      <c r="I56" s="16">
        <v>0</v>
      </c>
      <c r="J56" s="4"/>
      <c r="K56" s="4"/>
      <c r="L56" s="4"/>
      <c r="M56" s="4"/>
      <c r="N56" s="4"/>
    </row>
    <row r="57" spans="1:14" ht="22.5" hidden="1">
      <c r="A57" s="101"/>
      <c r="B57" s="101"/>
      <c r="C57" s="2" t="s">
        <v>11</v>
      </c>
      <c r="D57" s="11">
        <f t="shared" si="1"/>
        <v>19294.739999999998</v>
      </c>
      <c r="E57" s="11">
        <v>3044</v>
      </c>
      <c r="F57" s="11">
        <v>3989.7</v>
      </c>
      <c r="G57" s="11">
        <v>3889.3099999999995</v>
      </c>
      <c r="H57" s="11">
        <v>4083.7700000000004</v>
      </c>
      <c r="I57" s="11">
        <v>4287.96</v>
      </c>
      <c r="J57" s="4"/>
      <c r="K57" s="4"/>
      <c r="L57" s="4"/>
      <c r="M57" s="4"/>
      <c r="N57" s="4"/>
    </row>
    <row r="58" spans="1:9" ht="15" hidden="1">
      <c r="A58" s="101"/>
      <c r="B58" s="101"/>
      <c r="C58" s="2" t="s">
        <v>28</v>
      </c>
      <c r="D58" s="11">
        <f t="shared" si="1"/>
        <v>5271.45</v>
      </c>
      <c r="E58" s="11">
        <v>954</v>
      </c>
      <c r="F58" s="11">
        <v>1001.7</v>
      </c>
      <c r="G58" s="11">
        <v>1051.79</v>
      </c>
      <c r="H58" s="11">
        <v>1104.37</v>
      </c>
      <c r="I58" s="11">
        <v>1159.59</v>
      </c>
    </row>
    <row r="59" spans="1:9" ht="15" hidden="1">
      <c r="A59" s="115">
        <v>3</v>
      </c>
      <c r="B59" s="100" t="s">
        <v>18</v>
      </c>
      <c r="C59" s="3" t="s">
        <v>12</v>
      </c>
      <c r="D59" s="12">
        <f t="shared" si="1"/>
        <v>25146.07</v>
      </c>
      <c r="E59" s="12">
        <f>E60+E61+E62+E63</f>
        <v>4211</v>
      </c>
      <c r="F59" s="12">
        <f>F60+F61+F62+F63</f>
        <v>4857.18</v>
      </c>
      <c r="G59" s="12">
        <f>G60+G61+G62+G63</f>
        <v>5100.04</v>
      </c>
      <c r="H59" s="12">
        <f>H60+H61+H62+H63</f>
        <v>5355.05</v>
      </c>
      <c r="I59" s="12">
        <f>I60+I61+I62+I63</f>
        <v>5622.8</v>
      </c>
    </row>
    <row r="60" spans="1:9" ht="22.5" hidden="1">
      <c r="A60" s="101"/>
      <c r="B60" s="101"/>
      <c r="C60" s="2" t="s">
        <v>9</v>
      </c>
      <c r="D60" s="11">
        <f t="shared" si="1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ht="22.5" hidden="1">
      <c r="A61" s="101"/>
      <c r="B61" s="101"/>
      <c r="C61" s="2" t="s">
        <v>10</v>
      </c>
      <c r="D61" s="11">
        <f t="shared" si="1"/>
        <v>153.2</v>
      </c>
      <c r="E61" s="11">
        <v>153.2</v>
      </c>
      <c r="F61" s="11">
        <v>0</v>
      </c>
      <c r="G61" s="11">
        <v>0</v>
      </c>
      <c r="H61" s="11">
        <v>0</v>
      </c>
      <c r="I61" s="11">
        <v>0</v>
      </c>
    </row>
    <row r="62" spans="1:9" ht="22.5" hidden="1">
      <c r="A62" s="101"/>
      <c r="B62" s="101"/>
      <c r="C62" s="2" t="s">
        <v>11</v>
      </c>
      <c r="D62" s="11">
        <f t="shared" si="1"/>
        <v>22740.72</v>
      </c>
      <c r="E62" s="11">
        <v>3679.4</v>
      </c>
      <c r="F62" s="11">
        <v>4422.450000000001</v>
      </c>
      <c r="G62" s="11">
        <v>4643.57</v>
      </c>
      <c r="H62" s="11">
        <v>4875.76</v>
      </c>
      <c r="I62" s="11">
        <v>5119.54</v>
      </c>
    </row>
    <row r="63" spans="1:9" ht="15" hidden="1">
      <c r="A63" s="101"/>
      <c r="B63" s="101"/>
      <c r="C63" s="2" t="s">
        <v>28</v>
      </c>
      <c r="D63" s="11">
        <f t="shared" si="1"/>
        <v>2252.1499999999996</v>
      </c>
      <c r="E63" s="11">
        <v>378.4</v>
      </c>
      <c r="F63" s="11">
        <v>434.73</v>
      </c>
      <c r="G63" s="11">
        <v>456.47</v>
      </c>
      <c r="H63" s="11">
        <v>479.29</v>
      </c>
      <c r="I63" s="11">
        <v>503.26</v>
      </c>
    </row>
    <row r="64" spans="1:9" ht="15" hidden="1">
      <c r="A64" s="115">
        <v>4</v>
      </c>
      <c r="B64" s="100" t="s">
        <v>19</v>
      </c>
      <c r="C64" s="3" t="s">
        <v>12</v>
      </c>
      <c r="D64" s="12">
        <f t="shared" si="1"/>
        <v>19282.420000000002</v>
      </c>
      <c r="E64" s="12">
        <f>E65+E66+E67+E68</f>
        <v>3558.7</v>
      </c>
      <c r="F64" s="12">
        <f>F65+F66+F67+F68</f>
        <v>3648.09</v>
      </c>
      <c r="G64" s="12">
        <f>G65+G66+G67+G68</f>
        <v>3830.4900000000002</v>
      </c>
      <c r="H64" s="12">
        <f>H65+H66+H67+H68</f>
        <v>4022.02</v>
      </c>
      <c r="I64" s="12">
        <f>I65+I66+I67+I68</f>
        <v>4223.12</v>
      </c>
    </row>
    <row r="65" spans="1:9" ht="22.5" hidden="1">
      <c r="A65" s="101"/>
      <c r="B65" s="101"/>
      <c r="C65" s="2" t="s">
        <v>9</v>
      </c>
      <c r="D65" s="11">
        <f t="shared" si="1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ht="22.5" hidden="1">
      <c r="A66" s="101"/>
      <c r="B66" s="101"/>
      <c r="C66" s="2" t="s">
        <v>10</v>
      </c>
      <c r="D66" s="11">
        <f t="shared" si="1"/>
        <v>141.1</v>
      </c>
      <c r="E66" s="11">
        <v>141.1</v>
      </c>
      <c r="F66" s="11">
        <v>0</v>
      </c>
      <c r="G66" s="11">
        <v>0</v>
      </c>
      <c r="H66" s="11">
        <v>0</v>
      </c>
      <c r="I66" s="11">
        <v>0</v>
      </c>
    </row>
    <row r="67" spans="1:9" ht="22.5" hidden="1">
      <c r="A67" s="101"/>
      <c r="B67" s="101"/>
      <c r="C67" s="2" t="s">
        <v>11</v>
      </c>
      <c r="D67" s="11">
        <f t="shared" si="1"/>
        <v>18912.38</v>
      </c>
      <c r="E67" s="11">
        <v>3376.2</v>
      </c>
      <c r="F67" s="11">
        <v>3604.58</v>
      </c>
      <c r="G67" s="11">
        <v>3784.8</v>
      </c>
      <c r="H67" s="11">
        <v>3974.05</v>
      </c>
      <c r="I67" s="11">
        <v>4172.75</v>
      </c>
    </row>
    <row r="68" spans="1:9" ht="15" hidden="1">
      <c r="A68" s="101"/>
      <c r="B68" s="101"/>
      <c r="C68" s="2" t="s">
        <v>28</v>
      </c>
      <c r="D68" s="11">
        <f t="shared" si="1"/>
        <v>228.94</v>
      </c>
      <c r="E68" s="11">
        <v>41.4</v>
      </c>
      <c r="F68" s="11">
        <v>43.51</v>
      </c>
      <c r="G68" s="11">
        <v>45.69</v>
      </c>
      <c r="H68" s="11">
        <v>47.97</v>
      </c>
      <c r="I68" s="11">
        <v>50.37</v>
      </c>
    </row>
    <row r="69" spans="1:9" ht="15" hidden="1">
      <c r="A69" s="115">
        <v>5</v>
      </c>
      <c r="B69" s="100" t="s">
        <v>20</v>
      </c>
      <c r="C69" s="3" t="s">
        <v>12</v>
      </c>
      <c r="D69" s="12">
        <f t="shared" si="1"/>
        <v>212176.66999999998</v>
      </c>
      <c r="E69" s="12">
        <f>E70+E71+E72+E73</f>
        <v>44139</v>
      </c>
      <c r="F69" s="12">
        <f>F70+F71+F72+F73</f>
        <v>36959.2</v>
      </c>
      <c r="G69" s="12">
        <f>G70+G71+G72+G73</f>
        <v>41579.2</v>
      </c>
      <c r="H69" s="12">
        <f>H70+H71+H72+H73</f>
        <v>43658.18</v>
      </c>
      <c r="I69" s="12">
        <f>I70+I71+I72+I73</f>
        <v>45841.09</v>
      </c>
    </row>
    <row r="70" spans="1:9" ht="22.5" hidden="1">
      <c r="A70" s="101"/>
      <c r="B70" s="101"/>
      <c r="C70" s="2" t="s">
        <v>9</v>
      </c>
      <c r="D70" s="11">
        <f t="shared" si="1"/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22.5" hidden="1">
      <c r="A71" s="101"/>
      <c r="B71" s="101"/>
      <c r="C71" s="2" t="s">
        <v>10</v>
      </c>
      <c r="D71" s="11">
        <f t="shared" si="1"/>
        <v>1233.1</v>
      </c>
      <c r="E71" s="11">
        <v>1233.1</v>
      </c>
      <c r="F71" s="11">
        <v>0</v>
      </c>
      <c r="G71" s="11">
        <v>0</v>
      </c>
      <c r="H71" s="11">
        <v>0</v>
      </c>
      <c r="I71" s="11">
        <v>0</v>
      </c>
    </row>
    <row r="72" spans="1:9" ht="22.5" hidden="1">
      <c r="A72" s="101"/>
      <c r="B72" s="101"/>
      <c r="C72" s="2" t="s">
        <v>11</v>
      </c>
      <c r="D72" s="11">
        <f t="shared" si="1"/>
        <v>155687.25999999998</v>
      </c>
      <c r="E72" s="11">
        <v>32905.9</v>
      </c>
      <c r="F72" s="11">
        <v>26459.199999999997</v>
      </c>
      <c r="G72" s="11">
        <v>30554.199999999997</v>
      </c>
      <c r="H72" s="11">
        <v>32081.93</v>
      </c>
      <c r="I72" s="11">
        <v>33686.03</v>
      </c>
    </row>
    <row r="73" spans="1:9" ht="15" hidden="1">
      <c r="A73" s="101"/>
      <c r="B73" s="101"/>
      <c r="C73" s="2" t="s">
        <v>28</v>
      </c>
      <c r="D73" s="11">
        <f t="shared" si="1"/>
        <v>55256.31</v>
      </c>
      <c r="E73" s="11">
        <v>10000</v>
      </c>
      <c r="F73" s="11">
        <v>10500</v>
      </c>
      <c r="G73" s="11">
        <v>11025</v>
      </c>
      <c r="H73" s="11">
        <v>11576.25</v>
      </c>
      <c r="I73" s="11">
        <v>12155.06</v>
      </c>
    </row>
    <row r="74" spans="1:9" ht="15" hidden="1">
      <c r="A74" s="115">
        <v>6</v>
      </c>
      <c r="B74" s="100" t="s">
        <v>21</v>
      </c>
      <c r="C74" s="3" t="s">
        <v>12</v>
      </c>
      <c r="D74" s="12">
        <f t="shared" si="1"/>
        <v>99440.42</v>
      </c>
      <c r="E74" s="12">
        <f>E75+E76+E77+E78</f>
        <v>15308.6</v>
      </c>
      <c r="F74" s="12">
        <f>F75+F76+F77+F78</f>
        <v>19519.6</v>
      </c>
      <c r="G74" s="12">
        <f>G75+G76+G77+G78</f>
        <v>20495.539999999997</v>
      </c>
      <c r="H74" s="12">
        <f>H75+H76+H77+H78</f>
        <v>21520.33</v>
      </c>
      <c r="I74" s="12">
        <f>I75+I76+I77+I78</f>
        <v>22596.350000000002</v>
      </c>
    </row>
    <row r="75" spans="1:9" ht="22.5" hidden="1">
      <c r="A75" s="101"/>
      <c r="B75" s="101"/>
      <c r="C75" s="2" t="s">
        <v>9</v>
      </c>
      <c r="D75" s="11">
        <f t="shared" si="1"/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ht="22.5" hidden="1">
      <c r="A76" s="101"/>
      <c r="B76" s="101"/>
      <c r="C76" s="2" t="s">
        <v>10</v>
      </c>
      <c r="D76" s="11">
        <f t="shared" si="1"/>
        <v>713.7</v>
      </c>
      <c r="E76" s="11">
        <v>713.7</v>
      </c>
      <c r="F76" s="11">
        <v>0</v>
      </c>
      <c r="G76" s="11">
        <v>0</v>
      </c>
      <c r="H76" s="11">
        <v>0</v>
      </c>
      <c r="I76" s="11">
        <v>0</v>
      </c>
    </row>
    <row r="77" spans="1:9" ht="22.5" hidden="1">
      <c r="A77" s="101"/>
      <c r="B77" s="101"/>
      <c r="C77" s="2" t="s">
        <v>11</v>
      </c>
      <c r="D77" s="11">
        <f t="shared" si="1"/>
        <v>89355.25</v>
      </c>
      <c r="E77" s="11">
        <v>12898.9</v>
      </c>
      <c r="F77" s="11">
        <v>17738.8</v>
      </c>
      <c r="G77" s="11">
        <v>18625.699999999997</v>
      </c>
      <c r="H77" s="11">
        <v>19557</v>
      </c>
      <c r="I77" s="11">
        <v>20534.850000000002</v>
      </c>
    </row>
    <row r="78" spans="1:9" ht="15" hidden="1">
      <c r="A78" s="101"/>
      <c r="B78" s="101"/>
      <c r="C78" s="2" t="s">
        <v>28</v>
      </c>
      <c r="D78" s="11">
        <f t="shared" si="1"/>
        <v>9371.470000000001</v>
      </c>
      <c r="E78" s="11">
        <v>1696</v>
      </c>
      <c r="F78" s="11">
        <v>1780.8</v>
      </c>
      <c r="G78" s="11">
        <v>1869.84</v>
      </c>
      <c r="H78" s="11">
        <v>1963.33</v>
      </c>
      <c r="I78" s="11">
        <v>2061.5</v>
      </c>
    </row>
    <row r="79" spans="1:9" ht="15" hidden="1">
      <c r="A79" s="115">
        <v>7</v>
      </c>
      <c r="B79" s="100" t="s">
        <v>22</v>
      </c>
      <c r="C79" s="3" t="s">
        <v>12</v>
      </c>
      <c r="D79" s="12">
        <f t="shared" si="1"/>
        <v>35794.469999999994</v>
      </c>
      <c r="E79" s="12">
        <f>E80+E81+E82+E83</f>
        <v>5949.999999999999</v>
      </c>
      <c r="F79" s="12">
        <f>F80+F81+F82+F83</f>
        <v>6924.259999999999</v>
      </c>
      <c r="G79" s="12">
        <f>G80+G81+G82+G83</f>
        <v>7270.48</v>
      </c>
      <c r="H79" s="12">
        <f>H80+H81+H82+H83</f>
        <v>7634.009999999999</v>
      </c>
      <c r="I79" s="12">
        <f>I80+I81+I82+I83</f>
        <v>8015.72</v>
      </c>
    </row>
    <row r="80" spans="1:9" ht="22.5" hidden="1">
      <c r="A80" s="101"/>
      <c r="B80" s="101"/>
      <c r="C80" s="2" t="s">
        <v>9</v>
      </c>
      <c r="D80" s="11">
        <f t="shared" si="1"/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ht="22.5" hidden="1">
      <c r="A81" s="101"/>
      <c r="B81" s="101"/>
      <c r="C81" s="2" t="s">
        <v>10</v>
      </c>
      <c r="D81" s="11">
        <f t="shared" si="1"/>
        <v>192.9</v>
      </c>
      <c r="E81" s="11">
        <v>192.9</v>
      </c>
      <c r="F81" s="11">
        <v>0</v>
      </c>
      <c r="G81" s="11">
        <v>0</v>
      </c>
      <c r="H81" s="11">
        <v>0</v>
      </c>
      <c r="I81" s="11">
        <v>0</v>
      </c>
    </row>
    <row r="82" spans="1:9" ht="22.5" hidden="1">
      <c r="A82" s="101"/>
      <c r="B82" s="101"/>
      <c r="C82" s="2" t="s">
        <v>11</v>
      </c>
      <c r="D82" s="11">
        <f t="shared" si="1"/>
        <v>35157.149999999994</v>
      </c>
      <c r="E82" s="11">
        <v>5676.7</v>
      </c>
      <c r="F82" s="11">
        <v>6839.799999999999</v>
      </c>
      <c r="G82" s="11">
        <v>7181.799999999999</v>
      </c>
      <c r="H82" s="11">
        <v>7540.9</v>
      </c>
      <c r="I82" s="11">
        <v>7917.95</v>
      </c>
    </row>
    <row r="83" spans="1:9" ht="15" hidden="1">
      <c r="A83" s="101"/>
      <c r="B83" s="101"/>
      <c r="C83" s="2" t="s">
        <v>28</v>
      </c>
      <c r="D83" s="11">
        <f t="shared" si="1"/>
        <v>444.42</v>
      </c>
      <c r="E83" s="11">
        <v>80.4</v>
      </c>
      <c r="F83" s="11">
        <v>84.46</v>
      </c>
      <c r="G83" s="11">
        <v>88.68</v>
      </c>
      <c r="H83" s="11">
        <v>93.11</v>
      </c>
      <c r="I83" s="11">
        <v>97.77</v>
      </c>
    </row>
    <row r="84" spans="1:9" ht="15" hidden="1">
      <c r="A84" s="115">
        <v>8</v>
      </c>
      <c r="B84" s="100" t="s">
        <v>23</v>
      </c>
      <c r="C84" s="3" t="s">
        <v>12</v>
      </c>
      <c r="D84" s="12">
        <f t="shared" si="1"/>
        <v>91209.68</v>
      </c>
      <c r="E84" s="12">
        <f>E85+E86+E87+E88</f>
        <v>16136.5</v>
      </c>
      <c r="F84" s="12">
        <f>F85+F86+F87+F88</f>
        <v>17417.88</v>
      </c>
      <c r="G84" s="12">
        <f>G85+G86+G87+G88</f>
        <v>18288.73</v>
      </c>
      <c r="H84" s="12">
        <f>H85+H86+H87+H88</f>
        <v>19203.2</v>
      </c>
      <c r="I84" s="12">
        <f>I85+I86+I87+I88</f>
        <v>20163.37</v>
      </c>
    </row>
    <row r="85" spans="1:9" ht="22.5" hidden="1">
      <c r="A85" s="101"/>
      <c r="B85" s="101"/>
      <c r="C85" s="2" t="s">
        <v>9</v>
      </c>
      <c r="D85" s="11">
        <f t="shared" si="1"/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ht="22.5" hidden="1">
      <c r="A86" s="101"/>
      <c r="B86" s="101"/>
      <c r="C86" s="2" t="s">
        <v>10</v>
      </c>
      <c r="D86" s="11">
        <f t="shared" si="1"/>
        <v>666.1</v>
      </c>
      <c r="E86" s="11">
        <v>666.1</v>
      </c>
      <c r="F86" s="11">
        <v>0</v>
      </c>
      <c r="G86" s="11">
        <v>0</v>
      </c>
      <c r="H86" s="11">
        <v>0</v>
      </c>
      <c r="I86" s="11">
        <v>0</v>
      </c>
    </row>
    <row r="87" spans="1:9" ht="22.5" hidden="1">
      <c r="A87" s="101"/>
      <c r="B87" s="101"/>
      <c r="C87" s="2" t="s">
        <v>11</v>
      </c>
      <c r="D87" s="11">
        <f t="shared" si="1"/>
        <v>87117.78</v>
      </c>
      <c r="E87" s="11">
        <v>14850.4</v>
      </c>
      <c r="F87" s="11">
        <v>16766.9</v>
      </c>
      <c r="G87" s="11">
        <v>17605.2</v>
      </c>
      <c r="H87" s="11">
        <v>18485.5</v>
      </c>
      <c r="I87" s="11">
        <v>19409.78</v>
      </c>
    </row>
    <row r="88" spans="1:9" ht="15" hidden="1">
      <c r="A88" s="101"/>
      <c r="B88" s="101"/>
      <c r="C88" s="2" t="s">
        <v>28</v>
      </c>
      <c r="D88" s="11">
        <f t="shared" si="1"/>
        <v>3425.8</v>
      </c>
      <c r="E88" s="11">
        <v>620</v>
      </c>
      <c r="F88" s="11">
        <v>650.98</v>
      </c>
      <c r="G88" s="11">
        <v>683.53</v>
      </c>
      <c r="H88" s="11">
        <v>717.7</v>
      </c>
      <c r="I88" s="11">
        <v>753.59</v>
      </c>
    </row>
    <row r="89" spans="1:9" ht="15">
      <c r="A89" s="107"/>
      <c r="B89" s="106" t="s">
        <v>642</v>
      </c>
      <c r="C89" s="66" t="s">
        <v>12</v>
      </c>
      <c r="D89" s="68">
        <f>D90+D91+D92+D93</f>
        <v>18538.899999999998</v>
      </c>
      <c r="E89" s="68">
        <f>E90+E91+E92+E93</f>
        <v>5153.9</v>
      </c>
      <c r="F89" s="68">
        <f>F90+F91+F92+F93</f>
        <v>3065.6000000000004</v>
      </c>
      <c r="G89" s="68">
        <f>G90+G91+G92+G93</f>
        <v>3273.4</v>
      </c>
      <c r="H89" s="68">
        <f>H90+H91+H92+H93</f>
        <v>3437.1000000000004</v>
      </c>
      <c r="I89" s="68">
        <f>I90+I91+I92+I93</f>
        <v>3608.8999999999996</v>
      </c>
    </row>
    <row r="90" spans="1:9" ht="22.5">
      <c r="A90" s="107"/>
      <c r="B90" s="107"/>
      <c r="C90" s="66" t="s">
        <v>9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</row>
    <row r="91" spans="1:9" ht="22.5">
      <c r="A91" s="107"/>
      <c r="B91" s="107"/>
      <c r="C91" s="66" t="s">
        <v>10</v>
      </c>
      <c r="D91" s="67">
        <f>D96+D101+D106+D111</f>
        <v>0</v>
      </c>
      <c r="E91" s="67">
        <f>E96+E101+E106+E111</f>
        <v>0</v>
      </c>
      <c r="F91" s="67">
        <f>F96+F101+F106+F111</f>
        <v>0</v>
      </c>
      <c r="G91" s="67">
        <f>G96+G101+G106+G111</f>
        <v>0</v>
      </c>
      <c r="H91" s="67">
        <f>H96+H101+H106+H111</f>
        <v>0</v>
      </c>
      <c r="I91" s="67">
        <f>I96+I101+I106+I111</f>
        <v>0</v>
      </c>
    </row>
    <row r="92" spans="1:9" ht="22.5">
      <c r="A92" s="107"/>
      <c r="B92" s="107"/>
      <c r="C92" s="66" t="s">
        <v>11</v>
      </c>
      <c r="D92" s="67">
        <f>D97+D102+D107+D112</f>
        <v>18538.899999999998</v>
      </c>
      <c r="E92" s="67">
        <f>E97+E102+E107+E112</f>
        <v>5153.9</v>
      </c>
      <c r="F92" s="67">
        <f>F97+F102+F107+F112</f>
        <v>3065.6000000000004</v>
      </c>
      <c r="G92" s="67">
        <f>G97+G102+G107+G112</f>
        <v>3273.4</v>
      </c>
      <c r="H92" s="67">
        <f>H97+H102+H107+H112</f>
        <v>3437.1000000000004</v>
      </c>
      <c r="I92" s="67">
        <f>I97+I102+I107+I112</f>
        <v>3608.8999999999996</v>
      </c>
    </row>
    <row r="93" spans="1:9" ht="15">
      <c r="A93" s="107"/>
      <c r="B93" s="107"/>
      <c r="C93" s="66" t="s">
        <v>28</v>
      </c>
      <c r="D93" s="67">
        <f>D98+D103+D108+D113</f>
        <v>0</v>
      </c>
      <c r="E93" s="67">
        <f>E98+E103+E108+E113</f>
        <v>0</v>
      </c>
      <c r="F93" s="67">
        <f>F98+F103+F108+F113</f>
        <v>0</v>
      </c>
      <c r="G93" s="67">
        <f>G98+G103+G108+G113</f>
        <v>0</v>
      </c>
      <c r="H93" s="67">
        <f>H98+H103+H108+H113</f>
        <v>0</v>
      </c>
      <c r="I93" s="67">
        <f>I98+I103+I108+I113</f>
        <v>0</v>
      </c>
    </row>
    <row r="94" spans="1:9" ht="15" hidden="1">
      <c r="A94" s="115">
        <v>9</v>
      </c>
      <c r="B94" s="100" t="s">
        <v>24</v>
      </c>
      <c r="C94" s="3" t="s">
        <v>12</v>
      </c>
      <c r="D94" s="12">
        <f t="shared" si="1"/>
        <v>1483.8599999999997</v>
      </c>
      <c r="E94" s="12">
        <f>E95+E96+E97+E98</f>
        <v>306.4</v>
      </c>
      <c r="F94" s="12">
        <f>F95+F96+F97+F98</f>
        <v>106.9</v>
      </c>
      <c r="G94" s="12">
        <f>G95+G96+G97+G98</f>
        <v>339.59</v>
      </c>
      <c r="H94" s="12">
        <f>H95+H96+H97+H98</f>
        <v>356.6</v>
      </c>
      <c r="I94" s="12">
        <f>I95+I96+I97+I98</f>
        <v>374.37</v>
      </c>
    </row>
    <row r="95" spans="1:9" ht="22.5" hidden="1">
      <c r="A95" s="101"/>
      <c r="B95" s="101"/>
      <c r="C95" s="2" t="s">
        <v>9</v>
      </c>
      <c r="D95" s="11">
        <f t="shared" si="1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ht="22.5" hidden="1">
      <c r="A96" s="101"/>
      <c r="B96" s="101"/>
      <c r="C96" s="2" t="s">
        <v>10</v>
      </c>
      <c r="D96" s="11">
        <f t="shared" si="1"/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ht="22.5" hidden="1">
      <c r="A97" s="101"/>
      <c r="B97" s="101"/>
      <c r="C97" s="2" t="s">
        <v>11</v>
      </c>
      <c r="D97" s="11">
        <f t="shared" si="1"/>
        <v>1483.8599999999997</v>
      </c>
      <c r="E97" s="11">
        <v>306.4</v>
      </c>
      <c r="F97" s="11">
        <v>106.9</v>
      </c>
      <c r="G97" s="11">
        <v>339.59</v>
      </c>
      <c r="H97" s="11">
        <v>356.6</v>
      </c>
      <c r="I97" s="11">
        <v>374.37</v>
      </c>
    </row>
    <row r="98" spans="1:9" ht="15" hidden="1">
      <c r="A98" s="101"/>
      <c r="B98" s="101"/>
      <c r="C98" s="2" t="s">
        <v>28</v>
      </c>
      <c r="D98" s="11">
        <f t="shared" si="1"/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ht="15" hidden="1">
      <c r="A99" s="115">
        <v>10</v>
      </c>
      <c r="B99" s="100" t="s">
        <v>25</v>
      </c>
      <c r="C99" s="3" t="s">
        <v>12</v>
      </c>
      <c r="D99" s="12">
        <f t="shared" si="1"/>
        <v>13919.3</v>
      </c>
      <c r="E99" s="12">
        <f>E100+E101+E102+E103</f>
        <v>3375.9</v>
      </c>
      <c r="F99" s="12">
        <f>F100+F101+F102+F103</f>
        <v>2572.6</v>
      </c>
      <c r="G99" s="12">
        <f>G100+G101+G102+G103</f>
        <v>2528.4</v>
      </c>
      <c r="H99" s="12">
        <f>H100+H101+H102+H103</f>
        <v>2654.8300000000004</v>
      </c>
      <c r="I99" s="12">
        <f>I100+I101+I102+I103</f>
        <v>2787.5699999999997</v>
      </c>
    </row>
    <row r="100" spans="1:9" ht="22.5" hidden="1">
      <c r="A100" s="101"/>
      <c r="B100" s="101"/>
      <c r="C100" s="2" t="s">
        <v>9</v>
      </c>
      <c r="D100" s="11">
        <f t="shared" si="1"/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ht="22.5" hidden="1">
      <c r="A101" s="101"/>
      <c r="B101" s="101"/>
      <c r="C101" s="2" t="s">
        <v>10</v>
      </c>
      <c r="D101" s="11">
        <f t="shared" si="1"/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ht="22.5" hidden="1">
      <c r="A102" s="101"/>
      <c r="B102" s="101"/>
      <c r="C102" s="2" t="s">
        <v>11</v>
      </c>
      <c r="D102" s="11">
        <f t="shared" si="1"/>
        <v>13919.3</v>
      </c>
      <c r="E102" s="11">
        <v>3375.9</v>
      </c>
      <c r="F102" s="11">
        <v>2572.6</v>
      </c>
      <c r="G102" s="11">
        <v>2528.4</v>
      </c>
      <c r="H102" s="11">
        <v>2654.8300000000004</v>
      </c>
      <c r="I102" s="11">
        <v>2787.5699999999997</v>
      </c>
    </row>
    <row r="103" spans="1:9" ht="15" hidden="1">
      <c r="A103" s="101"/>
      <c r="B103" s="101"/>
      <c r="C103" s="2" t="s">
        <v>28</v>
      </c>
      <c r="D103" s="11">
        <f t="shared" si="1"/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  <row r="104" spans="1:9" ht="15" hidden="1">
      <c r="A104" s="115">
        <v>11</v>
      </c>
      <c r="B104" s="100" t="s">
        <v>26</v>
      </c>
      <c r="C104" s="3" t="s">
        <v>12</v>
      </c>
      <c r="D104" s="12">
        <f t="shared" si="1"/>
        <v>711.65</v>
      </c>
      <c r="E104" s="12">
        <f>E105+E106+E107+E108</f>
        <v>152.2</v>
      </c>
      <c r="F104" s="12">
        <f>F105+F106+F107+F108</f>
        <v>129.79999999999998</v>
      </c>
      <c r="G104" s="12">
        <f>G105+G106+G107+G108</f>
        <v>136.29</v>
      </c>
      <c r="H104" s="12">
        <f>H105+H106+H107+H108</f>
        <v>143.1</v>
      </c>
      <c r="I104" s="12">
        <f>I105+I106+I107+I108</f>
        <v>150.26</v>
      </c>
    </row>
    <row r="105" spans="1:9" ht="22.5" hidden="1">
      <c r="A105" s="101"/>
      <c r="B105" s="101"/>
      <c r="C105" s="2" t="s">
        <v>9</v>
      </c>
      <c r="D105" s="11">
        <f t="shared" si="1"/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ht="22.5" hidden="1">
      <c r="A106" s="101"/>
      <c r="B106" s="101"/>
      <c r="C106" s="2" t="s">
        <v>10</v>
      </c>
      <c r="D106" s="11">
        <f t="shared" si="1"/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ht="22.5" hidden="1">
      <c r="A107" s="101"/>
      <c r="B107" s="101"/>
      <c r="C107" s="2" t="s">
        <v>11</v>
      </c>
      <c r="D107" s="11">
        <f t="shared" si="1"/>
        <v>711.65</v>
      </c>
      <c r="E107" s="11">
        <v>152.2</v>
      </c>
      <c r="F107" s="11">
        <v>129.79999999999998</v>
      </c>
      <c r="G107" s="11">
        <v>136.29</v>
      </c>
      <c r="H107" s="11">
        <v>143.1</v>
      </c>
      <c r="I107" s="11">
        <v>150.26</v>
      </c>
    </row>
    <row r="108" spans="1:9" ht="15" hidden="1">
      <c r="A108" s="101"/>
      <c r="B108" s="101"/>
      <c r="C108" s="2" t="s">
        <v>28</v>
      </c>
      <c r="D108" s="11">
        <f t="shared" si="1"/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ht="15" hidden="1">
      <c r="A109" s="115">
        <v>12</v>
      </c>
      <c r="B109" s="100" t="s">
        <v>27</v>
      </c>
      <c r="C109" s="3" t="s">
        <v>12</v>
      </c>
      <c r="D109" s="12">
        <f t="shared" si="1"/>
        <v>2424.0899999999997</v>
      </c>
      <c r="E109" s="12">
        <f>E110+E111+E112+E113</f>
        <v>1319.3999999999999</v>
      </c>
      <c r="F109" s="12">
        <f>F110+F111+F112+F113</f>
        <v>256.29999999999995</v>
      </c>
      <c r="G109" s="12">
        <f>G110+G111+G112+G113</f>
        <v>269.12</v>
      </c>
      <c r="H109" s="12">
        <f>H110+H111+H112+H113</f>
        <v>282.57</v>
      </c>
      <c r="I109" s="12">
        <f>I110+I111+I112+I113</f>
        <v>296.7</v>
      </c>
    </row>
    <row r="110" spans="1:9" ht="22.5" hidden="1">
      <c r="A110" s="101"/>
      <c r="B110" s="101"/>
      <c r="C110" s="2" t="s">
        <v>9</v>
      </c>
      <c r="D110" s="11">
        <f t="shared" si="1"/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ht="22.5" hidden="1">
      <c r="A111" s="101"/>
      <c r="B111" s="101"/>
      <c r="C111" s="2" t="s">
        <v>10</v>
      </c>
      <c r="D111" s="11">
        <f t="shared" si="1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ht="22.5" hidden="1">
      <c r="A112" s="101"/>
      <c r="B112" s="101"/>
      <c r="C112" s="2" t="s">
        <v>11</v>
      </c>
      <c r="D112" s="11">
        <f t="shared" si="1"/>
        <v>2424.0899999999997</v>
      </c>
      <c r="E112" s="11">
        <v>1319.3999999999999</v>
      </c>
      <c r="F112" s="11">
        <v>256.29999999999995</v>
      </c>
      <c r="G112" s="11">
        <v>269.12</v>
      </c>
      <c r="H112" s="11">
        <v>282.57</v>
      </c>
      <c r="I112" s="11">
        <v>296.7</v>
      </c>
    </row>
    <row r="113" spans="1:9" ht="15" hidden="1">
      <c r="A113" s="101"/>
      <c r="B113" s="101"/>
      <c r="C113" s="2" t="s">
        <v>28</v>
      </c>
      <c r="D113" s="11">
        <f t="shared" si="1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</row>
    <row r="114" spans="1:9" ht="15">
      <c r="A114" s="116"/>
      <c r="B114" s="108" t="s">
        <v>29</v>
      </c>
      <c r="C114" s="60"/>
      <c r="D114" s="55"/>
      <c r="E114" s="55"/>
      <c r="F114" s="55"/>
      <c r="G114" s="55"/>
      <c r="H114" s="55"/>
      <c r="I114" s="55"/>
    </row>
    <row r="115" spans="1:9" ht="15">
      <c r="A115" s="116"/>
      <c r="B115" s="108"/>
      <c r="C115" s="61" t="s">
        <v>12</v>
      </c>
      <c r="D115" s="10">
        <f>E115+F115+G115+H115+I115</f>
        <v>40505.3</v>
      </c>
      <c r="E115" s="10">
        <f>E125+E130+E135+E140+E145+E150+E155+E160+E165+E170</f>
        <v>8742.3</v>
      </c>
      <c r="F115" s="10">
        <f>F125+F130+F135+F140+F145+F150+F155+F160+F165+F170</f>
        <v>1763</v>
      </c>
      <c r="G115" s="10">
        <f>G125+G130+G135+G140+G145+G150+G155+G160+G165+G170</f>
        <v>10000</v>
      </c>
      <c r="H115" s="10">
        <f>H125+H130+H135+H140+H145+H150+H155+H160+H165+H170</f>
        <v>10000</v>
      </c>
      <c r="I115" s="10">
        <f>I125+I130+I135+I140+I145+I150+I155+I160+I165+I170</f>
        <v>10000</v>
      </c>
    </row>
    <row r="116" spans="1:9" ht="22.5">
      <c r="A116" s="116"/>
      <c r="B116" s="108"/>
      <c r="C116" s="2" t="s">
        <v>9</v>
      </c>
      <c r="D116" s="11">
        <f aca="true" t="shared" si="2" ref="D116:D174">E116+F116+G116+H116+I116</f>
        <v>0</v>
      </c>
      <c r="E116" s="11">
        <f>E126+E131+E136+E141+E146+E151+E156+E161+E166+E171</f>
        <v>0</v>
      </c>
      <c r="F116" s="11">
        <f>F126+F131+F136+F141+F146+F151+F156+F161+F166+F171</f>
        <v>0</v>
      </c>
      <c r="G116" s="11">
        <f>G126+G131+G136+G141+G146+G151+G156+G161+G166+G171</f>
        <v>0</v>
      </c>
      <c r="H116" s="11">
        <f>H126+H131+H136+H141+H146+H151+H156+H161+H166+H171</f>
        <v>0</v>
      </c>
      <c r="I116" s="11">
        <f>I126+I131+I136+I141+I146+I151+I156+I161+I166+I171</f>
        <v>0</v>
      </c>
    </row>
    <row r="117" spans="1:9" ht="22.5">
      <c r="A117" s="116"/>
      <c r="B117" s="108"/>
      <c r="C117" s="2" t="s">
        <v>10</v>
      </c>
      <c r="D117" s="11">
        <f t="shared" si="2"/>
        <v>0</v>
      </c>
      <c r="E117" s="11">
        <f>E127+E132+E137+E142+E147+E152+E157+E162+E167+E172</f>
        <v>0</v>
      </c>
      <c r="F117" s="11">
        <f>F127+F132+F137+F142+F147+F152+F157+F162+F167+F172</f>
        <v>0</v>
      </c>
      <c r="G117" s="11">
        <f>G127+G132+G137+G142+G147+G152+G157+G162+G167+G172</f>
        <v>0</v>
      </c>
      <c r="H117" s="11">
        <f>H127+H132+H137+H142+H147+H152+H157+H162+H167+H172</f>
        <v>0</v>
      </c>
      <c r="I117" s="11">
        <f>I127+I132+I137+I142+I147+I152+I157+I162+I167+I172</f>
        <v>0</v>
      </c>
    </row>
    <row r="118" spans="1:9" ht="22.5">
      <c r="A118" s="116"/>
      <c r="B118" s="108"/>
      <c r="C118" s="2" t="s">
        <v>11</v>
      </c>
      <c r="D118" s="11">
        <f t="shared" si="2"/>
        <v>40505.3</v>
      </c>
      <c r="E118" s="11">
        <f>E128+E133+E138+E143+E148+E153+E158+E163+E168+E173</f>
        <v>8742.3</v>
      </c>
      <c r="F118" s="11">
        <f>F128+F133+F138+F143+F148+F153+F158+F163+F168+F173</f>
        <v>1763</v>
      </c>
      <c r="G118" s="11">
        <f>G128+G133+G138+G143+G148+G153+G158+G163+G168+G173</f>
        <v>10000</v>
      </c>
      <c r="H118" s="11">
        <f>H128+H133+H138+H143+H148+H153+H158+H163+H168+H173</f>
        <v>10000</v>
      </c>
      <c r="I118" s="11">
        <f>I128+I133+I138+I143+I148+I153+I158+I163+I168+I173</f>
        <v>10000</v>
      </c>
    </row>
    <row r="119" spans="1:9" ht="15">
      <c r="A119" s="116"/>
      <c r="B119" s="108"/>
      <c r="C119" s="2" t="s">
        <v>28</v>
      </c>
      <c r="D119" s="11">
        <f t="shared" si="2"/>
        <v>0</v>
      </c>
      <c r="E119" s="11">
        <f>E129+E134+E139+E144+E149+E154+E159+E164+E169+E174</f>
        <v>0</v>
      </c>
      <c r="F119" s="11">
        <f>F129+F134+F139+F144+F149+F154+F159+F164+F169+F174</f>
        <v>0</v>
      </c>
      <c r="G119" s="11">
        <f>G129+G134+G139+G144+G149+G154+G159+G164+G169+G174</f>
        <v>0</v>
      </c>
      <c r="H119" s="11">
        <f>H129+H134+H139+H144+H149+H154+H159+H164+H169+H174</f>
        <v>0</v>
      </c>
      <c r="I119" s="11">
        <f>I129+I134+I139+I144+I149+I154+I159+I164+I169+I174</f>
        <v>0</v>
      </c>
    </row>
    <row r="120" spans="1:9" ht="15">
      <c r="A120" s="106"/>
      <c r="B120" s="106" t="s">
        <v>643</v>
      </c>
      <c r="C120" s="66" t="s">
        <v>12</v>
      </c>
      <c r="D120" s="68">
        <f>D121+D122+D123+D124</f>
        <v>40505.3</v>
      </c>
      <c r="E120" s="68">
        <f>E121+E122+E123+E124</f>
        <v>8742.3</v>
      </c>
      <c r="F120" s="68">
        <f>F121+F122+F123+F124</f>
        <v>1763</v>
      </c>
      <c r="G120" s="68">
        <f>G121+G122+G123+G124</f>
        <v>10000</v>
      </c>
      <c r="H120" s="68">
        <f>H121+H122+H123+H124</f>
        <v>10000</v>
      </c>
      <c r="I120" s="68">
        <f>I121+I122+I123+I124</f>
        <v>10000</v>
      </c>
    </row>
    <row r="121" spans="1:9" ht="22.5">
      <c r="A121" s="107"/>
      <c r="B121" s="107"/>
      <c r="C121" s="66" t="s">
        <v>9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</row>
    <row r="122" spans="1:9" ht="22.5">
      <c r="A122" s="107"/>
      <c r="B122" s="107"/>
      <c r="C122" s="66" t="s">
        <v>10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</row>
    <row r="123" spans="1:9" ht="22.5">
      <c r="A123" s="107"/>
      <c r="B123" s="107"/>
      <c r="C123" s="66" t="s">
        <v>11</v>
      </c>
      <c r="D123" s="67">
        <f>D128+D133+D138+D143+D148+D153+D158+D163+D168+D173</f>
        <v>40505.3</v>
      </c>
      <c r="E123" s="67">
        <f>E128+E133+E138+E143+E148+E153+E158+E163+E168+E173</f>
        <v>8742.3</v>
      </c>
      <c r="F123" s="67">
        <f>F128+F133+F138+F143+F148+F153+F158+F163+F168+F173</f>
        <v>1763</v>
      </c>
      <c r="G123" s="67">
        <f>G128+G133+G138+G143+G148+G153+G158+G163+G168+G173</f>
        <v>10000</v>
      </c>
      <c r="H123" s="67">
        <f>H128+H133+H138+H143+H148+H153+H158+H163+H168+H173</f>
        <v>10000</v>
      </c>
      <c r="I123" s="67">
        <f>I128+I133+I138+I143+I148+I153+I158+I163+I168+I173</f>
        <v>10000</v>
      </c>
    </row>
    <row r="124" spans="1:9" ht="15">
      <c r="A124" s="107"/>
      <c r="B124" s="107"/>
      <c r="C124" s="66" t="s">
        <v>28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</row>
    <row r="125" spans="1:9" ht="15" hidden="1">
      <c r="A125" s="115">
        <v>1</v>
      </c>
      <c r="B125" s="100" t="s">
        <v>30</v>
      </c>
      <c r="C125" s="3" t="s">
        <v>12</v>
      </c>
      <c r="D125" s="12">
        <f t="shared" si="2"/>
        <v>5664.7</v>
      </c>
      <c r="E125" s="13">
        <f>E126+E127+E128+E129</f>
        <v>1164.7</v>
      </c>
      <c r="F125" s="13">
        <f>F126+F127+F128+F129</f>
        <v>0</v>
      </c>
      <c r="G125" s="13">
        <f>G126+G127+G128+G129</f>
        <v>1500</v>
      </c>
      <c r="H125" s="13">
        <f>H126+H127+H128+H129</f>
        <v>1500</v>
      </c>
      <c r="I125" s="13">
        <f>I126+I127+I128+I129</f>
        <v>1500</v>
      </c>
    </row>
    <row r="126" spans="1:9" ht="22.5" hidden="1">
      <c r="A126" s="101"/>
      <c r="B126" s="101"/>
      <c r="C126" s="2" t="s">
        <v>9</v>
      </c>
      <c r="D126" s="11">
        <f t="shared" si="2"/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ht="22.5" hidden="1">
      <c r="A127" s="101"/>
      <c r="B127" s="101"/>
      <c r="C127" s="2" t="s">
        <v>10</v>
      </c>
      <c r="D127" s="11">
        <f t="shared" si="2"/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ht="22.5" hidden="1">
      <c r="A128" s="101"/>
      <c r="B128" s="101"/>
      <c r="C128" s="2" t="s">
        <v>11</v>
      </c>
      <c r="D128" s="11">
        <f t="shared" si="2"/>
        <v>5664.7</v>
      </c>
      <c r="E128" s="14">
        <v>1164.7</v>
      </c>
      <c r="F128" s="15">
        <v>0</v>
      </c>
      <c r="G128" s="15">
        <v>1500</v>
      </c>
      <c r="H128" s="15">
        <v>1500</v>
      </c>
      <c r="I128" s="15">
        <v>1500</v>
      </c>
    </row>
    <row r="129" spans="1:9" ht="15" hidden="1">
      <c r="A129" s="101"/>
      <c r="B129" s="101"/>
      <c r="C129" s="2" t="s">
        <v>28</v>
      </c>
      <c r="D129" s="11">
        <f t="shared" si="2"/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ht="15" hidden="1">
      <c r="A130" s="115">
        <v>2</v>
      </c>
      <c r="B130" s="100" t="s">
        <v>31</v>
      </c>
      <c r="C130" s="3" t="s">
        <v>12</v>
      </c>
      <c r="D130" s="12">
        <f t="shared" si="2"/>
        <v>7252</v>
      </c>
      <c r="E130" s="12">
        <f>E131+E132+E133+E134</f>
        <v>2400</v>
      </c>
      <c r="F130" s="12">
        <f>F131+F132+F133+F134</f>
        <v>463</v>
      </c>
      <c r="G130" s="12">
        <f>G131+G132+G133+G134</f>
        <v>1463</v>
      </c>
      <c r="H130" s="12">
        <f>H131+H132+H133+H134</f>
        <v>1463</v>
      </c>
      <c r="I130" s="12">
        <f>I131+I132+I133+I134</f>
        <v>1463</v>
      </c>
    </row>
    <row r="131" spans="1:9" ht="22.5" hidden="1">
      <c r="A131" s="101"/>
      <c r="B131" s="101"/>
      <c r="C131" s="2" t="s">
        <v>9</v>
      </c>
      <c r="D131" s="11">
        <f t="shared" si="2"/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ht="22.5" hidden="1">
      <c r="A132" s="101"/>
      <c r="B132" s="101"/>
      <c r="C132" s="2" t="s">
        <v>10</v>
      </c>
      <c r="D132" s="11">
        <f t="shared" si="2"/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ht="22.5" hidden="1">
      <c r="A133" s="101"/>
      <c r="B133" s="101"/>
      <c r="C133" s="2" t="s">
        <v>11</v>
      </c>
      <c r="D133" s="11">
        <f t="shared" si="2"/>
        <v>7252</v>
      </c>
      <c r="E133" s="14">
        <v>2400</v>
      </c>
      <c r="F133" s="15">
        <v>463</v>
      </c>
      <c r="G133" s="15">
        <v>1463</v>
      </c>
      <c r="H133" s="15">
        <v>1463</v>
      </c>
      <c r="I133" s="15">
        <v>1463</v>
      </c>
    </row>
    <row r="134" spans="1:9" ht="15" hidden="1">
      <c r="A134" s="101"/>
      <c r="B134" s="101"/>
      <c r="C134" s="2" t="s">
        <v>28</v>
      </c>
      <c r="D134" s="11">
        <f t="shared" si="2"/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ht="15" hidden="1">
      <c r="A135" s="115">
        <v>3</v>
      </c>
      <c r="B135" s="100" t="s">
        <v>32</v>
      </c>
      <c r="C135" s="3" t="s">
        <v>12</v>
      </c>
      <c r="D135" s="12">
        <f t="shared" si="2"/>
        <v>1500</v>
      </c>
      <c r="E135" s="12">
        <f>E136+E137+E138+E139</f>
        <v>0</v>
      </c>
      <c r="F135" s="12">
        <f>F136+F137+F138+F139</f>
        <v>0</v>
      </c>
      <c r="G135" s="12">
        <f>G136+G137+G138+G139</f>
        <v>500</v>
      </c>
      <c r="H135" s="12">
        <f>H136+H137+H138+H139</f>
        <v>500</v>
      </c>
      <c r="I135" s="12">
        <f>I136+I137+I138+I139</f>
        <v>500</v>
      </c>
    </row>
    <row r="136" spans="1:9" ht="22.5" hidden="1">
      <c r="A136" s="101"/>
      <c r="B136" s="101"/>
      <c r="C136" s="2" t="s">
        <v>9</v>
      </c>
      <c r="D136" s="11">
        <f t="shared" si="2"/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ht="22.5" hidden="1">
      <c r="A137" s="101"/>
      <c r="B137" s="101"/>
      <c r="C137" s="2" t="s">
        <v>10</v>
      </c>
      <c r="D137" s="11">
        <f t="shared" si="2"/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ht="22.5" hidden="1">
      <c r="A138" s="101"/>
      <c r="B138" s="101"/>
      <c r="C138" s="2" t="s">
        <v>11</v>
      </c>
      <c r="D138" s="11">
        <f t="shared" si="2"/>
        <v>1500</v>
      </c>
      <c r="E138" s="14">
        <v>0</v>
      </c>
      <c r="F138" s="15">
        <v>0</v>
      </c>
      <c r="G138" s="15">
        <v>500</v>
      </c>
      <c r="H138" s="15">
        <v>500</v>
      </c>
      <c r="I138" s="15">
        <v>500</v>
      </c>
    </row>
    <row r="139" spans="1:9" ht="15" hidden="1">
      <c r="A139" s="101"/>
      <c r="B139" s="101"/>
      <c r="C139" s="2" t="s">
        <v>28</v>
      </c>
      <c r="D139" s="11">
        <f t="shared" si="2"/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ht="15" hidden="1">
      <c r="A140" s="115">
        <v>4</v>
      </c>
      <c r="B140" s="100" t="s">
        <v>33</v>
      </c>
      <c r="C140" s="3" t="s">
        <v>12</v>
      </c>
      <c r="D140" s="12">
        <f t="shared" si="2"/>
        <v>1250</v>
      </c>
      <c r="E140" s="12">
        <f>E141+E142+E143+E144</f>
        <v>50</v>
      </c>
      <c r="F140" s="12">
        <f>F141+F142+F143+F144</f>
        <v>0</v>
      </c>
      <c r="G140" s="12">
        <f>G141+G142+G143+G144</f>
        <v>400</v>
      </c>
      <c r="H140" s="12">
        <f>H141+H142+H143+H144</f>
        <v>400</v>
      </c>
      <c r="I140" s="12">
        <f>I141+I142+I143+I144</f>
        <v>400</v>
      </c>
    </row>
    <row r="141" spans="1:9" ht="22.5" hidden="1">
      <c r="A141" s="101"/>
      <c r="B141" s="101"/>
      <c r="C141" s="2" t="s">
        <v>9</v>
      </c>
      <c r="D141" s="11">
        <f t="shared" si="2"/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ht="22.5" hidden="1">
      <c r="A142" s="101"/>
      <c r="B142" s="101"/>
      <c r="C142" s="2" t="s">
        <v>10</v>
      </c>
      <c r="D142" s="11">
        <f t="shared" si="2"/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ht="22.5" hidden="1">
      <c r="A143" s="101"/>
      <c r="B143" s="101"/>
      <c r="C143" s="2" t="s">
        <v>11</v>
      </c>
      <c r="D143" s="11">
        <f t="shared" si="2"/>
        <v>1250</v>
      </c>
      <c r="E143" s="14">
        <v>50</v>
      </c>
      <c r="F143" s="15">
        <v>0</v>
      </c>
      <c r="G143" s="15">
        <v>400</v>
      </c>
      <c r="H143" s="15">
        <v>400</v>
      </c>
      <c r="I143" s="15">
        <v>400</v>
      </c>
    </row>
    <row r="144" spans="1:9" ht="15" hidden="1">
      <c r="A144" s="101"/>
      <c r="B144" s="101"/>
      <c r="C144" s="2" t="s">
        <v>28</v>
      </c>
      <c r="D144" s="11">
        <f t="shared" si="2"/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ht="15" hidden="1">
      <c r="A145" s="115">
        <v>5</v>
      </c>
      <c r="B145" s="100" t="s">
        <v>34</v>
      </c>
      <c r="C145" s="3" t="s">
        <v>12</v>
      </c>
      <c r="D145" s="12">
        <f t="shared" si="2"/>
        <v>830</v>
      </c>
      <c r="E145" s="12">
        <f>E146+E147+E148+E149</f>
        <v>30</v>
      </c>
      <c r="F145" s="12">
        <f>F146+F147+F148+F149</f>
        <v>200</v>
      </c>
      <c r="G145" s="12">
        <f>G146+G147+G148+G149</f>
        <v>200</v>
      </c>
      <c r="H145" s="12">
        <f>H146+H147+H148+H149</f>
        <v>200</v>
      </c>
      <c r="I145" s="12">
        <f>I146+I147+I148+I149</f>
        <v>200</v>
      </c>
    </row>
    <row r="146" spans="1:9" ht="22.5" hidden="1">
      <c r="A146" s="101"/>
      <c r="B146" s="101"/>
      <c r="C146" s="2" t="s">
        <v>9</v>
      </c>
      <c r="D146" s="11">
        <f t="shared" si="2"/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ht="22.5" hidden="1">
      <c r="A147" s="101"/>
      <c r="B147" s="101"/>
      <c r="C147" s="2" t="s">
        <v>10</v>
      </c>
      <c r="D147" s="11">
        <f t="shared" si="2"/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ht="22.5" hidden="1">
      <c r="A148" s="101"/>
      <c r="B148" s="101"/>
      <c r="C148" s="2" t="s">
        <v>11</v>
      </c>
      <c r="D148" s="11">
        <f t="shared" si="2"/>
        <v>830</v>
      </c>
      <c r="E148" s="14">
        <v>30</v>
      </c>
      <c r="F148" s="15">
        <v>200</v>
      </c>
      <c r="G148" s="15">
        <v>200</v>
      </c>
      <c r="H148" s="15">
        <v>200</v>
      </c>
      <c r="I148" s="15">
        <v>200</v>
      </c>
    </row>
    <row r="149" spans="1:9" ht="15" hidden="1">
      <c r="A149" s="101"/>
      <c r="B149" s="101"/>
      <c r="C149" s="2" t="s">
        <v>28</v>
      </c>
      <c r="D149" s="11">
        <f t="shared" si="2"/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ht="15" hidden="1">
      <c r="A150" s="115">
        <v>6</v>
      </c>
      <c r="B150" s="100" t="s">
        <v>35</v>
      </c>
      <c r="C150" s="3" t="s">
        <v>12</v>
      </c>
      <c r="D150" s="12">
        <f t="shared" si="2"/>
        <v>7500</v>
      </c>
      <c r="E150" s="12">
        <f>E151+E152+E153+E154</f>
        <v>1500</v>
      </c>
      <c r="F150" s="12">
        <f>F151+F152+F153+F154</f>
        <v>0</v>
      </c>
      <c r="G150" s="12">
        <f>G151+G152+G153+G154</f>
        <v>2000</v>
      </c>
      <c r="H150" s="12">
        <f>H151+H152+H153+H154</f>
        <v>2000</v>
      </c>
      <c r="I150" s="12">
        <f>I151+I152+I153+I154</f>
        <v>2000</v>
      </c>
    </row>
    <row r="151" spans="1:9" ht="22.5" hidden="1">
      <c r="A151" s="101"/>
      <c r="B151" s="101"/>
      <c r="C151" s="2" t="s">
        <v>9</v>
      </c>
      <c r="D151" s="11">
        <f t="shared" si="2"/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ht="22.5" hidden="1">
      <c r="A152" s="101"/>
      <c r="B152" s="101"/>
      <c r="C152" s="2" t="s">
        <v>10</v>
      </c>
      <c r="D152" s="11">
        <f t="shared" si="2"/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ht="22.5" hidden="1">
      <c r="A153" s="101"/>
      <c r="B153" s="101"/>
      <c r="C153" s="2" t="s">
        <v>11</v>
      </c>
      <c r="D153" s="11">
        <f t="shared" si="2"/>
        <v>7500</v>
      </c>
      <c r="E153" s="14">
        <v>1500</v>
      </c>
      <c r="F153" s="15">
        <v>0</v>
      </c>
      <c r="G153" s="15">
        <v>2000</v>
      </c>
      <c r="H153" s="15">
        <v>2000</v>
      </c>
      <c r="I153" s="15">
        <v>2000</v>
      </c>
    </row>
    <row r="154" spans="1:9" ht="15" hidden="1">
      <c r="A154" s="101"/>
      <c r="B154" s="101"/>
      <c r="C154" s="2" t="s">
        <v>28</v>
      </c>
      <c r="D154" s="11">
        <f t="shared" si="2"/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ht="15" hidden="1">
      <c r="A155" s="115">
        <v>7</v>
      </c>
      <c r="B155" s="100" t="s">
        <v>36</v>
      </c>
      <c r="C155" s="3" t="s">
        <v>12</v>
      </c>
      <c r="D155" s="12">
        <f t="shared" si="2"/>
        <v>2240</v>
      </c>
      <c r="E155" s="12">
        <f>E156+E157+E158+E159</f>
        <v>440</v>
      </c>
      <c r="F155" s="12">
        <f>F156+F157+F158+F159</f>
        <v>0</v>
      </c>
      <c r="G155" s="12">
        <f>G156+G157+G158+G159</f>
        <v>600</v>
      </c>
      <c r="H155" s="12">
        <f>H156+H157+H158+H159</f>
        <v>600</v>
      </c>
      <c r="I155" s="12">
        <f>I156+I157+I158+I159</f>
        <v>600</v>
      </c>
    </row>
    <row r="156" spans="1:9" ht="22.5" hidden="1">
      <c r="A156" s="101"/>
      <c r="B156" s="101"/>
      <c r="C156" s="2" t="s">
        <v>9</v>
      </c>
      <c r="D156" s="11">
        <f t="shared" si="2"/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ht="22.5" hidden="1">
      <c r="A157" s="101"/>
      <c r="B157" s="101"/>
      <c r="C157" s="2" t="s">
        <v>10</v>
      </c>
      <c r="D157" s="11">
        <f t="shared" si="2"/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1:9" ht="22.5" hidden="1">
      <c r="A158" s="101"/>
      <c r="B158" s="101"/>
      <c r="C158" s="2" t="s">
        <v>11</v>
      </c>
      <c r="D158" s="11">
        <f t="shared" si="2"/>
        <v>2240</v>
      </c>
      <c r="E158" s="14">
        <v>440</v>
      </c>
      <c r="F158" s="15">
        <v>0</v>
      </c>
      <c r="G158" s="15">
        <v>600</v>
      </c>
      <c r="H158" s="15">
        <v>600</v>
      </c>
      <c r="I158" s="15">
        <v>600</v>
      </c>
    </row>
    <row r="159" spans="1:9" ht="15" hidden="1">
      <c r="A159" s="101"/>
      <c r="B159" s="101"/>
      <c r="C159" s="2" t="s">
        <v>28</v>
      </c>
      <c r="D159" s="11">
        <f t="shared" si="2"/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ht="15" hidden="1">
      <c r="A160" s="115">
        <v>8</v>
      </c>
      <c r="B160" s="100" t="s">
        <v>39</v>
      </c>
      <c r="C160" s="3" t="s">
        <v>12</v>
      </c>
      <c r="D160" s="12">
        <f t="shared" si="2"/>
        <v>9997.6</v>
      </c>
      <c r="E160" s="12">
        <f>E161+E162+E163+E164</f>
        <v>2597.6</v>
      </c>
      <c r="F160" s="12">
        <f>F161+F162+F163+F164</f>
        <v>1100</v>
      </c>
      <c r="G160" s="12">
        <f>G161+G162+G163+G164</f>
        <v>2100</v>
      </c>
      <c r="H160" s="12">
        <f>H161+H162+H163+H164</f>
        <v>2100</v>
      </c>
      <c r="I160" s="12">
        <f>I161+I162+I163+I164</f>
        <v>2100</v>
      </c>
    </row>
    <row r="161" spans="1:9" ht="22.5" hidden="1">
      <c r="A161" s="101"/>
      <c r="B161" s="101"/>
      <c r="C161" s="2" t="s">
        <v>9</v>
      </c>
      <c r="D161" s="11">
        <f t="shared" si="2"/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22.5" hidden="1">
      <c r="A162" s="101"/>
      <c r="B162" s="101"/>
      <c r="C162" s="2" t="s">
        <v>10</v>
      </c>
      <c r="D162" s="11">
        <f t="shared" si="2"/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ht="22.5" hidden="1">
      <c r="A163" s="101"/>
      <c r="B163" s="101"/>
      <c r="C163" s="2" t="s">
        <v>11</v>
      </c>
      <c r="D163" s="11">
        <f t="shared" si="2"/>
        <v>9997.6</v>
      </c>
      <c r="E163" s="14">
        <f>1490+1107.6</f>
        <v>2597.6</v>
      </c>
      <c r="F163" s="15">
        <v>1100</v>
      </c>
      <c r="G163" s="15">
        <v>2100</v>
      </c>
      <c r="H163" s="15">
        <v>2100</v>
      </c>
      <c r="I163" s="15">
        <v>2100</v>
      </c>
    </row>
    <row r="164" spans="1:9" ht="15" hidden="1">
      <c r="A164" s="101"/>
      <c r="B164" s="101"/>
      <c r="C164" s="2" t="s">
        <v>28</v>
      </c>
      <c r="D164" s="11">
        <f t="shared" si="2"/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15" hidden="1">
      <c r="A165" s="115">
        <v>9</v>
      </c>
      <c r="B165" s="100" t="s">
        <v>37</v>
      </c>
      <c r="C165" s="3" t="s">
        <v>12</v>
      </c>
      <c r="D165" s="12">
        <f t="shared" si="2"/>
        <v>1530</v>
      </c>
      <c r="E165" s="12">
        <f>E166+E167+E168+E169</f>
        <v>330</v>
      </c>
      <c r="F165" s="12">
        <f>F166+F167+F168+F169</f>
        <v>0</v>
      </c>
      <c r="G165" s="12">
        <f>G166+G167+G168+G169</f>
        <v>400</v>
      </c>
      <c r="H165" s="12">
        <f>H166+H167+H168+H169</f>
        <v>400</v>
      </c>
      <c r="I165" s="12">
        <f>I166+I167+I168+I169</f>
        <v>400</v>
      </c>
    </row>
    <row r="166" spans="1:9" ht="22.5" hidden="1">
      <c r="A166" s="101"/>
      <c r="B166" s="101"/>
      <c r="C166" s="2" t="s">
        <v>9</v>
      </c>
      <c r="D166" s="11">
        <f t="shared" si="2"/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ht="22.5" hidden="1">
      <c r="A167" s="101"/>
      <c r="B167" s="101"/>
      <c r="C167" s="2" t="s">
        <v>10</v>
      </c>
      <c r="D167" s="11">
        <f t="shared" si="2"/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ht="22.5" hidden="1">
      <c r="A168" s="101"/>
      <c r="B168" s="101"/>
      <c r="C168" s="2" t="s">
        <v>11</v>
      </c>
      <c r="D168" s="11">
        <f t="shared" si="2"/>
        <v>1530</v>
      </c>
      <c r="E168" s="14">
        <v>330</v>
      </c>
      <c r="F168" s="15">
        <v>0</v>
      </c>
      <c r="G168" s="15">
        <v>400</v>
      </c>
      <c r="H168" s="15">
        <v>400</v>
      </c>
      <c r="I168" s="15">
        <v>400</v>
      </c>
    </row>
    <row r="169" spans="1:9" ht="15" hidden="1">
      <c r="A169" s="101"/>
      <c r="B169" s="101"/>
      <c r="C169" s="2" t="s">
        <v>28</v>
      </c>
      <c r="D169" s="11">
        <f t="shared" si="2"/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ht="15" hidden="1">
      <c r="A170" s="115">
        <v>10</v>
      </c>
      <c r="B170" s="100" t="s">
        <v>38</v>
      </c>
      <c r="C170" s="3" t="s">
        <v>12</v>
      </c>
      <c r="D170" s="12">
        <f t="shared" si="2"/>
        <v>2741</v>
      </c>
      <c r="E170" s="12">
        <f>E171+E172+E173+E174</f>
        <v>230</v>
      </c>
      <c r="F170" s="12">
        <f>F171+F172+F173+F174</f>
        <v>0</v>
      </c>
      <c r="G170" s="12">
        <f>G171+G172+G173+G174</f>
        <v>837</v>
      </c>
      <c r="H170" s="12">
        <f>H171+H172+H173+H174</f>
        <v>837</v>
      </c>
      <c r="I170" s="12">
        <f>I171+I172+I173+I174</f>
        <v>837</v>
      </c>
    </row>
    <row r="171" spans="1:9" ht="22.5" hidden="1">
      <c r="A171" s="101"/>
      <c r="B171" s="101"/>
      <c r="C171" s="2" t="s">
        <v>9</v>
      </c>
      <c r="D171" s="11">
        <f t="shared" si="2"/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ht="22.5" hidden="1">
      <c r="A172" s="101"/>
      <c r="B172" s="101"/>
      <c r="C172" s="2" t="s">
        <v>10</v>
      </c>
      <c r="D172" s="11">
        <f t="shared" si="2"/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ht="22.5" hidden="1">
      <c r="A173" s="101"/>
      <c r="B173" s="101"/>
      <c r="C173" s="2" t="s">
        <v>11</v>
      </c>
      <c r="D173" s="11">
        <f t="shared" si="2"/>
        <v>2741</v>
      </c>
      <c r="E173" s="14">
        <v>230</v>
      </c>
      <c r="F173" s="15">
        <v>0</v>
      </c>
      <c r="G173" s="15">
        <v>837</v>
      </c>
      <c r="H173" s="15">
        <v>837</v>
      </c>
      <c r="I173" s="15">
        <v>837</v>
      </c>
    </row>
    <row r="174" spans="1:9" ht="15" hidden="1">
      <c r="A174" s="101"/>
      <c r="B174" s="101"/>
      <c r="C174" s="2" t="s">
        <v>28</v>
      </c>
      <c r="D174" s="11">
        <f t="shared" si="2"/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ht="15">
      <c r="A175" s="116"/>
      <c r="B175" s="108" t="s">
        <v>40</v>
      </c>
      <c r="C175" s="60"/>
      <c r="D175" s="11"/>
      <c r="E175" s="11"/>
      <c r="F175" s="11"/>
      <c r="G175" s="11"/>
      <c r="H175" s="11"/>
      <c r="I175" s="11"/>
    </row>
    <row r="176" spans="1:9" ht="15">
      <c r="A176" s="116"/>
      <c r="B176" s="108"/>
      <c r="C176" s="61" t="s">
        <v>12</v>
      </c>
      <c r="D176" s="10">
        <f>E176+F176+G176+H176+I176</f>
        <v>155850.16</v>
      </c>
      <c r="E176" s="10">
        <f>E186</f>
        <v>12628.3</v>
      </c>
      <c r="F176" s="10">
        <f>F186</f>
        <v>40360.28</v>
      </c>
      <c r="G176" s="10">
        <f>G186</f>
        <v>32953.68</v>
      </c>
      <c r="H176" s="10">
        <f>H186</f>
        <v>34101.41</v>
      </c>
      <c r="I176" s="10">
        <f>I186</f>
        <v>35806.49</v>
      </c>
    </row>
    <row r="177" spans="1:9" ht="22.5">
      <c r="A177" s="116"/>
      <c r="B177" s="108"/>
      <c r="C177" s="2" t="s">
        <v>9</v>
      </c>
      <c r="D177" s="11">
        <f aca="true" t="shared" si="3" ref="D177:D190">E177+F177+G177+H177+I177</f>
        <v>0</v>
      </c>
      <c r="E177" s="11">
        <f>E187</f>
        <v>0</v>
      </c>
      <c r="F177" s="11">
        <f>F187</f>
        <v>0</v>
      </c>
      <c r="G177" s="11">
        <f>G187</f>
        <v>0</v>
      </c>
      <c r="H177" s="11">
        <f>H187</f>
        <v>0</v>
      </c>
      <c r="I177" s="11">
        <f>I187</f>
        <v>0</v>
      </c>
    </row>
    <row r="178" spans="1:9" ht="22.5">
      <c r="A178" s="116"/>
      <c r="B178" s="108"/>
      <c r="C178" s="2" t="s">
        <v>10</v>
      </c>
      <c r="D178" s="11">
        <f t="shared" si="3"/>
        <v>10275.5</v>
      </c>
      <c r="E178" s="11">
        <f>E188</f>
        <v>275.5</v>
      </c>
      <c r="F178" s="11">
        <f>F188</f>
        <v>10000</v>
      </c>
      <c r="G178" s="11">
        <f>G188</f>
        <v>0</v>
      </c>
      <c r="H178" s="11">
        <f>H188</f>
        <v>0</v>
      </c>
      <c r="I178" s="11">
        <f>I188</f>
        <v>0</v>
      </c>
    </row>
    <row r="179" spans="1:9" ht="22.5">
      <c r="A179" s="116"/>
      <c r="B179" s="108"/>
      <c r="C179" s="2" t="s">
        <v>11</v>
      </c>
      <c r="D179" s="11">
        <f t="shared" si="3"/>
        <v>133931.43</v>
      </c>
      <c r="E179" s="11">
        <f>E189</f>
        <v>10087.9</v>
      </c>
      <c r="F179" s="11">
        <f>F189</f>
        <v>28184.4</v>
      </c>
      <c r="G179" s="11">
        <f>G189</f>
        <v>30669</v>
      </c>
      <c r="H179" s="11">
        <f>H189</f>
        <v>31702.5</v>
      </c>
      <c r="I179" s="11">
        <f>I189</f>
        <v>33287.63</v>
      </c>
    </row>
    <row r="180" spans="1:9" ht="15">
      <c r="A180" s="116"/>
      <c r="B180" s="108"/>
      <c r="C180" s="2" t="s">
        <v>28</v>
      </c>
      <c r="D180" s="11">
        <f t="shared" si="3"/>
        <v>11643.230000000001</v>
      </c>
      <c r="E180" s="11">
        <f>E190</f>
        <v>2264.9</v>
      </c>
      <c r="F180" s="11">
        <f>F190</f>
        <v>2175.88</v>
      </c>
      <c r="G180" s="11">
        <f>G190</f>
        <v>2284.68</v>
      </c>
      <c r="H180" s="11">
        <f>H190</f>
        <v>2398.91</v>
      </c>
      <c r="I180" s="11">
        <f>I190</f>
        <v>2518.86</v>
      </c>
    </row>
    <row r="181" spans="1:9" ht="15">
      <c r="A181" s="106"/>
      <c r="B181" s="106" t="s">
        <v>644</v>
      </c>
      <c r="C181" s="66" t="s">
        <v>12</v>
      </c>
      <c r="D181" s="68">
        <f>D182+D183+D184+D185</f>
        <v>155850.16</v>
      </c>
      <c r="E181" s="68">
        <f>E182+E183+E184+E185</f>
        <v>12628.3</v>
      </c>
      <c r="F181" s="68">
        <f>F182+F183+F184+F185</f>
        <v>40360.28</v>
      </c>
      <c r="G181" s="68">
        <f>G182+G183+G184+G185</f>
        <v>32953.68</v>
      </c>
      <c r="H181" s="68">
        <f>H182+H183+H184+H185</f>
        <v>34101.41</v>
      </c>
      <c r="I181" s="68">
        <f>I182+I183+I184+I185</f>
        <v>35806.49</v>
      </c>
    </row>
    <row r="182" spans="1:9" ht="22.5">
      <c r="A182" s="107"/>
      <c r="B182" s="107"/>
      <c r="C182" s="66" t="s">
        <v>9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</row>
    <row r="183" spans="1:9" ht="22.5">
      <c r="A183" s="107"/>
      <c r="B183" s="107"/>
      <c r="C183" s="66" t="s">
        <v>10</v>
      </c>
      <c r="D183" s="67">
        <f>D188</f>
        <v>10275.5</v>
      </c>
      <c r="E183" s="67">
        <f>E188</f>
        <v>275.5</v>
      </c>
      <c r="F183" s="67">
        <f>F188</f>
        <v>10000</v>
      </c>
      <c r="G183" s="67">
        <f>G188</f>
        <v>0</v>
      </c>
      <c r="H183" s="67">
        <f>H188</f>
        <v>0</v>
      </c>
      <c r="I183" s="67">
        <f>I188</f>
        <v>0</v>
      </c>
    </row>
    <row r="184" spans="1:9" ht="22.5">
      <c r="A184" s="107"/>
      <c r="B184" s="107"/>
      <c r="C184" s="66" t="s">
        <v>11</v>
      </c>
      <c r="D184" s="67">
        <f>D189</f>
        <v>133931.43</v>
      </c>
      <c r="E184" s="67">
        <f>E189</f>
        <v>10087.9</v>
      </c>
      <c r="F184" s="67">
        <f>F189</f>
        <v>28184.4</v>
      </c>
      <c r="G184" s="67">
        <f>G189</f>
        <v>30669</v>
      </c>
      <c r="H184" s="67">
        <f>H189</f>
        <v>31702.5</v>
      </c>
      <c r="I184" s="67">
        <f>I189</f>
        <v>33287.63</v>
      </c>
    </row>
    <row r="185" spans="1:9" ht="15">
      <c r="A185" s="107"/>
      <c r="B185" s="107"/>
      <c r="C185" s="66" t="s">
        <v>28</v>
      </c>
      <c r="D185" s="67">
        <f>D190</f>
        <v>11643.230000000001</v>
      </c>
      <c r="E185" s="67">
        <f>E190</f>
        <v>2264.9</v>
      </c>
      <c r="F185" s="67">
        <f>F190</f>
        <v>2175.88</v>
      </c>
      <c r="G185" s="67">
        <f>G190</f>
        <v>2284.68</v>
      </c>
      <c r="H185" s="67">
        <f>H190</f>
        <v>2398.91</v>
      </c>
      <c r="I185" s="67">
        <f>I190</f>
        <v>2518.86</v>
      </c>
    </row>
    <row r="186" spans="1:9" ht="15" hidden="1">
      <c r="A186" s="115">
        <v>1</v>
      </c>
      <c r="B186" s="100" t="s">
        <v>41</v>
      </c>
      <c r="C186" s="3" t="s">
        <v>12</v>
      </c>
      <c r="D186" s="12">
        <f t="shared" si="3"/>
        <v>155850.16</v>
      </c>
      <c r="E186" s="12">
        <f>E187+E188+E189+E190</f>
        <v>12628.3</v>
      </c>
      <c r="F186" s="12">
        <f>F187+F188+F189+F190</f>
        <v>40360.28</v>
      </c>
      <c r="G186" s="12">
        <f>G187+G188+G189+G190</f>
        <v>32953.68</v>
      </c>
      <c r="H186" s="12">
        <f>H187+H188+H189+H190</f>
        <v>34101.41</v>
      </c>
      <c r="I186" s="12">
        <f>I187+I188+I189+I190</f>
        <v>35806.49</v>
      </c>
    </row>
    <row r="187" spans="1:9" ht="22.5" hidden="1">
      <c r="A187" s="101"/>
      <c r="B187" s="101"/>
      <c r="C187" s="2" t="s">
        <v>9</v>
      </c>
      <c r="D187" s="11">
        <f t="shared" si="3"/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ht="22.5" hidden="1">
      <c r="A188" s="101"/>
      <c r="B188" s="101"/>
      <c r="C188" s="2" t="s">
        <v>10</v>
      </c>
      <c r="D188" s="11">
        <f t="shared" si="3"/>
        <v>10275.5</v>
      </c>
      <c r="E188" s="16">
        <v>275.5</v>
      </c>
      <c r="F188" s="16">
        <v>10000</v>
      </c>
      <c r="G188" s="16">
        <v>0</v>
      </c>
      <c r="H188" s="16">
        <v>0</v>
      </c>
      <c r="I188" s="16">
        <v>0</v>
      </c>
    </row>
    <row r="189" spans="1:9" ht="22.5" hidden="1">
      <c r="A189" s="101"/>
      <c r="B189" s="101"/>
      <c r="C189" s="2" t="s">
        <v>11</v>
      </c>
      <c r="D189" s="11">
        <f t="shared" si="3"/>
        <v>133931.43</v>
      </c>
      <c r="E189" s="14">
        <v>10087.9</v>
      </c>
      <c r="F189" s="15">
        <v>28184.4</v>
      </c>
      <c r="G189" s="15">
        <v>30669</v>
      </c>
      <c r="H189" s="15">
        <v>31702.5</v>
      </c>
      <c r="I189" s="15">
        <v>33287.63</v>
      </c>
    </row>
    <row r="190" spans="1:9" ht="15" hidden="1">
      <c r="A190" s="101"/>
      <c r="B190" s="101"/>
      <c r="C190" s="2" t="s">
        <v>28</v>
      </c>
      <c r="D190" s="11">
        <f t="shared" si="3"/>
        <v>11643.230000000001</v>
      </c>
      <c r="E190" s="11">
        <v>2264.9</v>
      </c>
      <c r="F190" s="11">
        <v>2175.88</v>
      </c>
      <c r="G190" s="11">
        <v>2284.68</v>
      </c>
      <c r="H190" s="11">
        <v>2398.91</v>
      </c>
      <c r="I190" s="11">
        <v>2518.86</v>
      </c>
    </row>
    <row r="191" spans="1:9" ht="15">
      <c r="A191" s="116"/>
      <c r="B191" s="108" t="s">
        <v>42</v>
      </c>
      <c r="C191" s="60"/>
      <c r="D191" s="55"/>
      <c r="E191" s="55"/>
      <c r="F191" s="55"/>
      <c r="G191" s="55"/>
      <c r="H191" s="55"/>
      <c r="I191" s="55"/>
    </row>
    <row r="192" spans="1:9" ht="15">
      <c r="A192" s="116"/>
      <c r="B192" s="108"/>
      <c r="C192" s="61" t="s">
        <v>12</v>
      </c>
      <c r="D192" s="93" t="s">
        <v>635</v>
      </c>
      <c r="E192" s="92"/>
      <c r="F192" s="92"/>
      <c r="G192" s="92"/>
      <c r="H192" s="92"/>
      <c r="I192" s="92"/>
    </row>
    <row r="193" spans="1:9" ht="22.5">
      <c r="A193" s="116"/>
      <c r="B193" s="108"/>
      <c r="C193" s="2" t="s">
        <v>9</v>
      </c>
      <c r="D193" s="92"/>
      <c r="E193" s="92"/>
      <c r="F193" s="92"/>
      <c r="G193" s="92"/>
      <c r="H193" s="92"/>
      <c r="I193" s="92"/>
    </row>
    <row r="194" spans="1:9" ht="22.5">
      <c r="A194" s="116"/>
      <c r="B194" s="108"/>
      <c r="C194" s="2" t="s">
        <v>10</v>
      </c>
      <c r="D194" s="92"/>
      <c r="E194" s="92"/>
      <c r="F194" s="92"/>
      <c r="G194" s="92"/>
      <c r="H194" s="92"/>
      <c r="I194" s="92"/>
    </row>
    <row r="195" spans="1:9" ht="22.5">
      <c r="A195" s="116"/>
      <c r="B195" s="108"/>
      <c r="C195" s="2" t="s">
        <v>11</v>
      </c>
      <c r="D195" s="92"/>
      <c r="E195" s="92"/>
      <c r="F195" s="92"/>
      <c r="G195" s="92"/>
      <c r="H195" s="92"/>
      <c r="I195" s="92"/>
    </row>
    <row r="196" spans="1:9" ht="15">
      <c r="A196" s="116"/>
      <c r="B196" s="108"/>
      <c r="C196" s="2" t="s">
        <v>28</v>
      </c>
      <c r="D196" s="92"/>
      <c r="E196" s="92"/>
      <c r="F196" s="92"/>
      <c r="G196" s="92"/>
      <c r="H196" s="92"/>
      <c r="I196" s="92"/>
    </row>
    <row r="197" spans="1:9" ht="15">
      <c r="A197" s="106"/>
      <c r="B197" s="106" t="s">
        <v>645</v>
      </c>
      <c r="C197" s="66" t="s">
        <v>12</v>
      </c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</row>
    <row r="198" spans="1:9" ht="22.5">
      <c r="A198" s="107"/>
      <c r="B198" s="107"/>
      <c r="C198" s="66" t="s">
        <v>9</v>
      </c>
      <c r="D198" s="69">
        <v>0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</row>
    <row r="199" spans="1:9" ht="22.5">
      <c r="A199" s="107"/>
      <c r="B199" s="107"/>
      <c r="C199" s="66" t="s">
        <v>10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</row>
    <row r="200" spans="1:9" ht="22.5">
      <c r="A200" s="107"/>
      <c r="B200" s="107"/>
      <c r="C200" s="66" t="s">
        <v>11</v>
      </c>
      <c r="D200" s="69">
        <v>0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</row>
    <row r="201" spans="1:9" ht="15">
      <c r="A201" s="107"/>
      <c r="B201" s="107"/>
      <c r="C201" s="66" t="s">
        <v>28</v>
      </c>
      <c r="D201" s="69">
        <v>0</v>
      </c>
      <c r="E201" s="69">
        <v>0</v>
      </c>
      <c r="F201" s="69">
        <v>0</v>
      </c>
      <c r="G201" s="69">
        <v>0</v>
      </c>
      <c r="H201" s="69">
        <v>0</v>
      </c>
      <c r="I201" s="69">
        <v>0</v>
      </c>
    </row>
    <row r="202" spans="1:9" ht="15" hidden="1">
      <c r="A202" s="115">
        <v>1</v>
      </c>
      <c r="B202" s="100" t="s">
        <v>44</v>
      </c>
      <c r="C202" s="3" t="s">
        <v>12</v>
      </c>
      <c r="D202" s="91" t="s">
        <v>635</v>
      </c>
      <c r="E202" s="92"/>
      <c r="F202" s="92"/>
      <c r="G202" s="92"/>
      <c r="H202" s="92"/>
      <c r="I202" s="92"/>
    </row>
    <row r="203" spans="1:9" ht="22.5" hidden="1">
      <c r="A203" s="101"/>
      <c r="B203" s="101"/>
      <c r="C203" s="2" t="s">
        <v>9</v>
      </c>
      <c r="D203" s="92"/>
      <c r="E203" s="92"/>
      <c r="F203" s="92"/>
      <c r="G203" s="92"/>
      <c r="H203" s="92"/>
      <c r="I203" s="92"/>
    </row>
    <row r="204" spans="1:9" ht="22.5" hidden="1">
      <c r="A204" s="101"/>
      <c r="B204" s="101"/>
      <c r="C204" s="2" t="s">
        <v>10</v>
      </c>
      <c r="D204" s="92"/>
      <c r="E204" s="92"/>
      <c r="F204" s="92"/>
      <c r="G204" s="92"/>
      <c r="H204" s="92"/>
      <c r="I204" s="92"/>
    </row>
    <row r="205" spans="1:9" ht="22.5" hidden="1">
      <c r="A205" s="101"/>
      <c r="B205" s="101"/>
      <c r="C205" s="2" t="s">
        <v>11</v>
      </c>
      <c r="D205" s="92"/>
      <c r="E205" s="92"/>
      <c r="F205" s="92"/>
      <c r="G205" s="92"/>
      <c r="H205" s="92"/>
      <c r="I205" s="92"/>
    </row>
    <row r="206" spans="1:9" ht="15" hidden="1">
      <c r="A206" s="101"/>
      <c r="B206" s="101"/>
      <c r="C206" s="2" t="s">
        <v>28</v>
      </c>
      <c r="D206" s="92"/>
      <c r="E206" s="92"/>
      <c r="F206" s="92"/>
      <c r="G206" s="92"/>
      <c r="H206" s="92"/>
      <c r="I206" s="92"/>
    </row>
    <row r="207" spans="1:9" ht="15">
      <c r="A207" s="116"/>
      <c r="B207" s="108" t="s">
        <v>43</v>
      </c>
      <c r="C207" s="60"/>
      <c r="D207" s="55"/>
      <c r="E207" s="55"/>
      <c r="F207" s="55"/>
      <c r="G207" s="55"/>
      <c r="H207" s="55"/>
      <c r="I207" s="55"/>
    </row>
    <row r="208" spans="1:9" ht="15">
      <c r="A208" s="116"/>
      <c r="B208" s="108"/>
      <c r="C208" s="61" t="s">
        <v>12</v>
      </c>
      <c r="D208" s="10">
        <f>E208+F208+G208+H208+I208</f>
        <v>276550.27</v>
      </c>
      <c r="E208" s="10">
        <f>E218</f>
        <v>48193.310000000005</v>
      </c>
      <c r="F208" s="10">
        <f>F218</f>
        <v>52981.520000000004</v>
      </c>
      <c r="G208" s="10">
        <f>G218</f>
        <v>55630.62</v>
      </c>
      <c r="H208" s="10">
        <f>H218</f>
        <v>58412.11</v>
      </c>
      <c r="I208" s="10">
        <f>I218</f>
        <v>61332.71000000001</v>
      </c>
    </row>
    <row r="209" spans="1:9" ht="22.5">
      <c r="A209" s="116"/>
      <c r="B209" s="108"/>
      <c r="C209" s="2" t="s">
        <v>9</v>
      </c>
      <c r="D209" s="11">
        <f aca="true" t="shared" si="4" ref="D209:D222">E209+F209+G209+H209+I209</f>
        <v>0</v>
      </c>
      <c r="E209" s="11">
        <f>E219</f>
        <v>0</v>
      </c>
      <c r="F209" s="11">
        <f>F219</f>
        <v>0</v>
      </c>
      <c r="G209" s="11">
        <f>G219</f>
        <v>0</v>
      </c>
      <c r="H209" s="11">
        <f>H219</f>
        <v>0</v>
      </c>
      <c r="I209" s="11">
        <f>I219</f>
        <v>0</v>
      </c>
    </row>
    <row r="210" spans="1:9" ht="22.5">
      <c r="A210" s="116"/>
      <c r="B210" s="108"/>
      <c r="C210" s="2" t="s">
        <v>10</v>
      </c>
      <c r="D210" s="11">
        <f t="shared" si="4"/>
        <v>1754.4</v>
      </c>
      <c r="E210" s="11">
        <f>E220</f>
        <v>1754.4</v>
      </c>
      <c r="F210" s="11">
        <f>F220</f>
        <v>0</v>
      </c>
      <c r="G210" s="11">
        <f>G220</f>
        <v>0</v>
      </c>
      <c r="H210" s="11">
        <f>H220</f>
        <v>0</v>
      </c>
      <c r="I210" s="11">
        <f>I220</f>
        <v>0</v>
      </c>
    </row>
    <row r="211" spans="1:9" ht="22.5">
      <c r="A211" s="116"/>
      <c r="B211" s="108"/>
      <c r="C211" s="2" t="s">
        <v>11</v>
      </c>
      <c r="D211" s="11">
        <f t="shared" si="4"/>
        <v>221981.27000000002</v>
      </c>
      <c r="E211" s="11">
        <f>E221</f>
        <v>36880.8</v>
      </c>
      <c r="F211" s="11">
        <f>F221</f>
        <v>42945.5</v>
      </c>
      <c r="G211" s="11">
        <f>G221</f>
        <v>45092.8</v>
      </c>
      <c r="H211" s="11">
        <f>H221</f>
        <v>47347.4</v>
      </c>
      <c r="I211" s="11">
        <f>I221</f>
        <v>49714.770000000004</v>
      </c>
    </row>
    <row r="212" spans="1:9" ht="15">
      <c r="A212" s="116"/>
      <c r="B212" s="108"/>
      <c r="C212" s="2" t="s">
        <v>28</v>
      </c>
      <c r="D212" s="11">
        <f t="shared" si="4"/>
        <v>52814.600000000006</v>
      </c>
      <c r="E212" s="11">
        <f>E222</f>
        <v>9558.11</v>
      </c>
      <c r="F212" s="11">
        <f>F222</f>
        <v>10036.02</v>
      </c>
      <c r="G212" s="11">
        <f>G222</f>
        <v>10537.82</v>
      </c>
      <c r="H212" s="11">
        <f>H222</f>
        <v>11064.71</v>
      </c>
      <c r="I212" s="11">
        <f>I222</f>
        <v>11617.94</v>
      </c>
    </row>
    <row r="213" spans="1:9" ht="15">
      <c r="A213" s="106"/>
      <c r="B213" s="106" t="s">
        <v>646</v>
      </c>
      <c r="C213" s="66" t="s">
        <v>12</v>
      </c>
      <c r="D213" s="68">
        <f>D214+D215+D216+D217</f>
        <v>276550.27</v>
      </c>
      <c r="E213" s="68">
        <f>E214+E215+E216+E217</f>
        <v>48193.310000000005</v>
      </c>
      <c r="F213" s="68">
        <f>F214+F215+F216+F217</f>
        <v>52981.520000000004</v>
      </c>
      <c r="G213" s="68">
        <f>G214+G215+G216+G217</f>
        <v>55630.62</v>
      </c>
      <c r="H213" s="68">
        <f>H214+H215+H216+H217</f>
        <v>58412.11</v>
      </c>
      <c r="I213" s="68">
        <f>I214+I215+I216+I217</f>
        <v>61332.71000000001</v>
      </c>
    </row>
    <row r="214" spans="1:9" ht="22.5">
      <c r="A214" s="107"/>
      <c r="B214" s="107"/>
      <c r="C214" s="66" t="s">
        <v>9</v>
      </c>
      <c r="D214" s="67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0</v>
      </c>
    </row>
    <row r="215" spans="1:9" ht="22.5">
      <c r="A215" s="107"/>
      <c r="B215" s="107"/>
      <c r="C215" s="66" t="s">
        <v>10</v>
      </c>
      <c r="D215" s="67">
        <f>D220</f>
        <v>1754.4</v>
      </c>
      <c r="E215" s="67">
        <f>E220</f>
        <v>1754.4</v>
      </c>
      <c r="F215" s="67">
        <f>F220</f>
        <v>0</v>
      </c>
      <c r="G215" s="67">
        <f>G220</f>
        <v>0</v>
      </c>
      <c r="H215" s="67">
        <f>H220</f>
        <v>0</v>
      </c>
      <c r="I215" s="67">
        <f>I220</f>
        <v>0</v>
      </c>
    </row>
    <row r="216" spans="1:9" ht="22.5">
      <c r="A216" s="107"/>
      <c r="B216" s="107"/>
      <c r="C216" s="66" t="s">
        <v>11</v>
      </c>
      <c r="D216" s="67">
        <f>D221</f>
        <v>221981.27000000002</v>
      </c>
      <c r="E216" s="67">
        <f>E221</f>
        <v>36880.8</v>
      </c>
      <c r="F216" s="67">
        <f>F221</f>
        <v>42945.5</v>
      </c>
      <c r="G216" s="67">
        <f>G221</f>
        <v>45092.8</v>
      </c>
      <c r="H216" s="67">
        <f>H221</f>
        <v>47347.4</v>
      </c>
      <c r="I216" s="67">
        <f>I221</f>
        <v>49714.770000000004</v>
      </c>
    </row>
    <row r="217" spans="1:9" ht="15">
      <c r="A217" s="107"/>
      <c r="B217" s="107"/>
      <c r="C217" s="66" t="s">
        <v>28</v>
      </c>
      <c r="D217" s="67">
        <f>D222</f>
        <v>52814.600000000006</v>
      </c>
      <c r="E217" s="67">
        <f>E222</f>
        <v>9558.11</v>
      </c>
      <c r="F217" s="67">
        <f>F222</f>
        <v>10036.02</v>
      </c>
      <c r="G217" s="67">
        <f>G222</f>
        <v>10537.82</v>
      </c>
      <c r="H217" s="67">
        <f>H222</f>
        <v>11064.71</v>
      </c>
      <c r="I217" s="67">
        <f>I222</f>
        <v>11617.94</v>
      </c>
    </row>
    <row r="218" spans="1:9" ht="15" hidden="1">
      <c r="A218" s="115">
        <v>1</v>
      </c>
      <c r="B218" s="100" t="s">
        <v>45</v>
      </c>
      <c r="C218" s="3" t="s">
        <v>12</v>
      </c>
      <c r="D218" s="12">
        <f t="shared" si="4"/>
        <v>276550.27</v>
      </c>
      <c r="E218" s="12">
        <f>E219+E220+E221+E222</f>
        <v>48193.310000000005</v>
      </c>
      <c r="F218" s="12">
        <f>F219+F220+F221+F222</f>
        <v>52981.520000000004</v>
      </c>
      <c r="G218" s="12">
        <f>G219+G220+G221+G222</f>
        <v>55630.62</v>
      </c>
      <c r="H218" s="12">
        <f>H219+H220+H221+H222</f>
        <v>58412.11</v>
      </c>
      <c r="I218" s="12">
        <f>I219+I220+I221+I222</f>
        <v>61332.71000000001</v>
      </c>
    </row>
    <row r="219" spans="1:9" ht="22.5" hidden="1">
      <c r="A219" s="101"/>
      <c r="B219" s="101"/>
      <c r="C219" s="2" t="s">
        <v>9</v>
      </c>
      <c r="D219" s="11">
        <f t="shared" si="4"/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</row>
    <row r="220" spans="1:9" ht="22.5" hidden="1">
      <c r="A220" s="101"/>
      <c r="B220" s="101"/>
      <c r="C220" s="2" t="s">
        <v>10</v>
      </c>
      <c r="D220" s="11">
        <f t="shared" si="4"/>
        <v>1754.4</v>
      </c>
      <c r="E220" s="16">
        <v>1754.4</v>
      </c>
      <c r="F220" s="16">
        <v>0</v>
      </c>
      <c r="G220" s="16">
        <v>0</v>
      </c>
      <c r="H220" s="16">
        <v>0</v>
      </c>
      <c r="I220" s="16">
        <v>0</v>
      </c>
    </row>
    <row r="221" spans="1:9" ht="22.5" hidden="1">
      <c r="A221" s="101"/>
      <c r="B221" s="101"/>
      <c r="C221" s="2" t="s">
        <v>11</v>
      </c>
      <c r="D221" s="11">
        <f t="shared" si="4"/>
        <v>221981.27000000002</v>
      </c>
      <c r="E221" s="14">
        <v>36880.8</v>
      </c>
      <c r="F221" s="15">
        <v>42945.5</v>
      </c>
      <c r="G221" s="15">
        <v>45092.8</v>
      </c>
      <c r="H221" s="15">
        <v>47347.4</v>
      </c>
      <c r="I221" s="15">
        <v>49714.770000000004</v>
      </c>
    </row>
    <row r="222" spans="1:9" ht="15" hidden="1">
      <c r="A222" s="101"/>
      <c r="B222" s="101"/>
      <c r="C222" s="2" t="s">
        <v>28</v>
      </c>
      <c r="D222" s="11">
        <f t="shared" si="4"/>
        <v>52814.600000000006</v>
      </c>
      <c r="E222" s="11">
        <v>9558.11</v>
      </c>
      <c r="F222" s="11">
        <v>10036.02</v>
      </c>
      <c r="G222" s="11">
        <v>10537.82</v>
      </c>
      <c r="H222" s="11">
        <v>11064.71</v>
      </c>
      <c r="I222" s="11">
        <v>11617.94</v>
      </c>
    </row>
    <row r="223" spans="1:9" ht="21.75" customHeight="1">
      <c r="A223" s="116"/>
      <c r="B223" s="108" t="s">
        <v>46</v>
      </c>
      <c r="C223" s="60"/>
      <c r="D223" s="11"/>
      <c r="E223" s="11"/>
      <c r="F223" s="11"/>
      <c r="G223" s="11"/>
      <c r="H223" s="11"/>
      <c r="I223" s="11"/>
    </row>
    <row r="224" spans="1:9" ht="22.5" customHeight="1">
      <c r="A224" s="116"/>
      <c r="B224" s="108"/>
      <c r="C224" s="61" t="s">
        <v>12</v>
      </c>
      <c r="D224" s="10">
        <f>E224+F224+G224+H224+I224</f>
        <v>87570.87000000001</v>
      </c>
      <c r="E224" s="10">
        <f>E234+E244+E254</f>
        <v>18149.2</v>
      </c>
      <c r="F224" s="10">
        <f>F234+F244+F254</f>
        <v>16316.98</v>
      </c>
      <c r="G224" s="10">
        <f>G234+G244+G254</f>
        <v>17062.76</v>
      </c>
      <c r="H224" s="10">
        <f>H234+H244+H254</f>
        <v>17693.91</v>
      </c>
      <c r="I224" s="10">
        <f>I234+I244+I254</f>
        <v>18348.02</v>
      </c>
    </row>
    <row r="225" spans="1:9" ht="20.25" customHeight="1">
      <c r="A225" s="116"/>
      <c r="B225" s="108"/>
      <c r="C225" s="2" t="s">
        <v>9</v>
      </c>
      <c r="D225" s="11">
        <f>E225+F225+G225+H225+I225</f>
        <v>0</v>
      </c>
      <c r="E225" s="11">
        <f>E235+E245</f>
        <v>0</v>
      </c>
      <c r="F225" s="11">
        <f>F235+F245</f>
        <v>0</v>
      </c>
      <c r="G225" s="11">
        <f>G235+G245</f>
        <v>0</v>
      </c>
      <c r="H225" s="11">
        <f>H235+H245</f>
        <v>0</v>
      </c>
      <c r="I225" s="11">
        <f>I235+I245</f>
        <v>0</v>
      </c>
    </row>
    <row r="226" spans="1:9" ht="22.5">
      <c r="A226" s="116"/>
      <c r="B226" s="108"/>
      <c r="C226" s="2" t="s">
        <v>10</v>
      </c>
      <c r="D226" s="11">
        <f>E226+F226+G226+H226+I226</f>
        <v>1934</v>
      </c>
      <c r="E226" s="11">
        <f>E236+E246+E256</f>
        <v>1934</v>
      </c>
      <c r="F226" s="11">
        <f>F236+F246</f>
        <v>0</v>
      </c>
      <c r="G226" s="11">
        <f>G236+G246</f>
        <v>0</v>
      </c>
      <c r="H226" s="11">
        <f>H236+H246</f>
        <v>0</v>
      </c>
      <c r="I226" s="11">
        <f>I236+I246</f>
        <v>0</v>
      </c>
    </row>
    <row r="227" spans="1:9" ht="29.25" customHeight="1">
      <c r="A227" s="116"/>
      <c r="B227" s="108"/>
      <c r="C227" s="2" t="s">
        <v>11</v>
      </c>
      <c r="D227" s="11">
        <f>E227+F227+G227+H227+I227</f>
        <v>83617.25</v>
      </c>
      <c r="E227" s="11">
        <f>E237+E247</f>
        <v>15849.7</v>
      </c>
      <c r="F227" s="11">
        <f>F237+F247</f>
        <v>15933.2</v>
      </c>
      <c r="G227" s="11">
        <f>G237+G247</f>
        <v>16659.8</v>
      </c>
      <c r="H227" s="11">
        <f>H237+H247</f>
        <v>17270.8</v>
      </c>
      <c r="I227" s="11">
        <f>I237+I247</f>
        <v>17903.75</v>
      </c>
    </row>
    <row r="228" spans="1:9" ht="25.5" customHeight="1">
      <c r="A228" s="116"/>
      <c r="B228" s="108"/>
      <c r="C228" s="2" t="s">
        <v>28</v>
      </c>
      <c r="D228" s="11">
        <f>E228+F228+G228+H228+I228</f>
        <v>2019.62</v>
      </c>
      <c r="E228" s="11">
        <f>E238+E248</f>
        <v>365.5</v>
      </c>
      <c r="F228" s="11">
        <f>F238+F248</f>
        <v>383.78</v>
      </c>
      <c r="G228" s="11">
        <f>G238+G248</f>
        <v>402.96</v>
      </c>
      <c r="H228" s="11">
        <f>H238+H248</f>
        <v>423.11</v>
      </c>
      <c r="I228" s="11">
        <f>I238+I248</f>
        <v>444.27</v>
      </c>
    </row>
    <row r="229" spans="1:9" ht="25.5" customHeight="1">
      <c r="A229" s="106"/>
      <c r="B229" s="106" t="s">
        <v>647</v>
      </c>
      <c r="C229" s="66" t="s">
        <v>12</v>
      </c>
      <c r="D229" s="68">
        <f>D230+D231+D232+D233</f>
        <v>38100.2</v>
      </c>
      <c r="E229" s="68">
        <f>E230+E231+E232+E233</f>
        <v>8059.7</v>
      </c>
      <c r="F229" s="68">
        <f>F230+F231+F232+F233</f>
        <v>6983.7</v>
      </c>
      <c r="G229" s="68">
        <f>G230+G231+G232+G233</f>
        <v>7531.3</v>
      </c>
      <c r="H229" s="68">
        <f>H230+H231+H232+H233</f>
        <v>7685.9</v>
      </c>
      <c r="I229" s="68">
        <f>I230+I231+I232+I233</f>
        <v>7839.6</v>
      </c>
    </row>
    <row r="230" spans="1:9" ht="25.5" customHeight="1">
      <c r="A230" s="107"/>
      <c r="B230" s="107"/>
      <c r="C230" s="66" t="s">
        <v>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</row>
    <row r="231" spans="1:9" ht="25.5" customHeight="1">
      <c r="A231" s="107"/>
      <c r="B231" s="107"/>
      <c r="C231" s="66" t="s">
        <v>10</v>
      </c>
      <c r="D231" s="67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0</v>
      </c>
    </row>
    <row r="232" spans="1:9" ht="25.5" customHeight="1">
      <c r="A232" s="107"/>
      <c r="B232" s="107"/>
      <c r="C232" s="66" t="s">
        <v>11</v>
      </c>
      <c r="D232" s="67">
        <f>D237</f>
        <v>38100.2</v>
      </c>
      <c r="E232" s="67">
        <f>E237</f>
        <v>8059.7</v>
      </c>
      <c r="F232" s="67">
        <f>F237</f>
        <v>6983.7</v>
      </c>
      <c r="G232" s="67">
        <f>G237</f>
        <v>7531.3</v>
      </c>
      <c r="H232" s="67">
        <f>H237</f>
        <v>7685.9</v>
      </c>
      <c r="I232" s="67">
        <f>I237</f>
        <v>7839.6</v>
      </c>
    </row>
    <row r="233" spans="1:9" ht="25.5" customHeight="1">
      <c r="A233" s="107"/>
      <c r="B233" s="107"/>
      <c r="C233" s="66" t="s">
        <v>28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</row>
    <row r="234" spans="1:9" ht="15" hidden="1">
      <c r="A234" s="115">
        <v>1</v>
      </c>
      <c r="B234" s="100" t="s">
        <v>47</v>
      </c>
      <c r="C234" s="3" t="s">
        <v>12</v>
      </c>
      <c r="D234" s="12">
        <f>E234+F234+G234+H234+I234</f>
        <v>38100.2</v>
      </c>
      <c r="E234" s="12">
        <f>E235+E236+E237+E238</f>
        <v>8059.7</v>
      </c>
      <c r="F234" s="12">
        <f>F235+F236+F237+F238</f>
        <v>6983.7</v>
      </c>
      <c r="G234" s="12">
        <f>G235+G236+G237+G238</f>
        <v>7531.3</v>
      </c>
      <c r="H234" s="12">
        <f>H235+H236+H237+H238</f>
        <v>7685.9</v>
      </c>
      <c r="I234" s="12">
        <f>I235+I236+I237+I238</f>
        <v>7839.6</v>
      </c>
    </row>
    <row r="235" spans="1:9" ht="22.5" hidden="1">
      <c r="A235" s="101"/>
      <c r="B235" s="101"/>
      <c r="C235" s="2" t="s">
        <v>9</v>
      </c>
      <c r="D235" s="11">
        <f>E235+F235+G235+H235+I235</f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ht="22.5" hidden="1">
      <c r="A236" s="101"/>
      <c r="B236" s="101"/>
      <c r="C236" s="2" t="s">
        <v>10</v>
      </c>
      <c r="D236" s="11">
        <f>E236+F236+G236+H236+I236</f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ht="22.5" hidden="1">
      <c r="A237" s="101"/>
      <c r="B237" s="101"/>
      <c r="C237" s="2" t="s">
        <v>11</v>
      </c>
      <c r="D237" s="11">
        <f>E237+F237+G237+H237+I237</f>
        <v>38100.2</v>
      </c>
      <c r="E237" s="11">
        <v>8059.7</v>
      </c>
      <c r="F237" s="11">
        <v>6983.7</v>
      </c>
      <c r="G237" s="11">
        <v>7531.3</v>
      </c>
      <c r="H237" s="11">
        <v>7685.9</v>
      </c>
      <c r="I237" s="11">
        <v>7839.6</v>
      </c>
    </row>
    <row r="238" spans="1:9" ht="15" hidden="1">
      <c r="A238" s="101"/>
      <c r="B238" s="101"/>
      <c r="C238" s="2" t="s">
        <v>28</v>
      </c>
      <c r="D238" s="11">
        <f>E238+F238+G238+H238+I238</f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ht="15">
      <c r="A239" s="106"/>
      <c r="B239" s="106" t="s">
        <v>648</v>
      </c>
      <c r="C239" s="66" t="s">
        <v>12</v>
      </c>
      <c r="D239" s="68">
        <f>D240+D241+D242+D243</f>
        <v>47536.670000000006</v>
      </c>
      <c r="E239" s="68">
        <f>E240+E241+E242+E243</f>
        <v>8155.5</v>
      </c>
      <c r="F239" s="68">
        <f>F240+F241+F242+F243</f>
        <v>9333.28</v>
      </c>
      <c r="G239" s="68">
        <f>G240+G241+G242+G243</f>
        <v>9531.46</v>
      </c>
      <c r="H239" s="68">
        <f>H240+H241+H242+H243</f>
        <v>10008.01</v>
      </c>
      <c r="I239" s="68">
        <f>I240+I241+I242+I243</f>
        <v>10508.42</v>
      </c>
    </row>
    <row r="240" spans="1:9" ht="22.5">
      <c r="A240" s="107"/>
      <c r="B240" s="107"/>
      <c r="C240" s="66" t="s">
        <v>9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</row>
    <row r="241" spans="1:9" ht="22.5">
      <c r="A241" s="107"/>
      <c r="B241" s="107"/>
      <c r="C241" s="66" t="s">
        <v>10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</row>
    <row r="242" spans="1:9" ht="22.5">
      <c r="A242" s="107"/>
      <c r="B242" s="107"/>
      <c r="C242" s="66" t="s">
        <v>11</v>
      </c>
      <c r="D242" s="67">
        <f>D247</f>
        <v>45517.05</v>
      </c>
      <c r="E242" s="67">
        <f>E247</f>
        <v>7790</v>
      </c>
      <c r="F242" s="67">
        <f>F247</f>
        <v>8949.5</v>
      </c>
      <c r="G242" s="67">
        <f>G247</f>
        <v>9128.5</v>
      </c>
      <c r="H242" s="67">
        <f>H247</f>
        <v>9584.9</v>
      </c>
      <c r="I242" s="67">
        <f>I247</f>
        <v>10064.15</v>
      </c>
    </row>
    <row r="243" spans="1:9" ht="15">
      <c r="A243" s="107"/>
      <c r="B243" s="107"/>
      <c r="C243" s="66" t="s">
        <v>28</v>
      </c>
      <c r="D243" s="67">
        <f>D248</f>
        <v>2019.62</v>
      </c>
      <c r="E243" s="67">
        <f>E248</f>
        <v>365.5</v>
      </c>
      <c r="F243" s="67">
        <f>F248</f>
        <v>383.78</v>
      </c>
      <c r="G243" s="67">
        <f>G248</f>
        <v>402.96</v>
      </c>
      <c r="H243" s="67">
        <f>H248</f>
        <v>423.11</v>
      </c>
      <c r="I243" s="67">
        <f>I248</f>
        <v>444.27</v>
      </c>
    </row>
    <row r="244" spans="1:9" ht="15" hidden="1">
      <c r="A244" s="115">
        <v>2</v>
      </c>
      <c r="B244" s="100" t="s">
        <v>48</v>
      </c>
      <c r="C244" s="3" t="s">
        <v>12</v>
      </c>
      <c r="D244" s="12">
        <f>E244+F244+G244+H244+I244</f>
        <v>47536.67</v>
      </c>
      <c r="E244" s="12">
        <f>E245+E246+E247+E248</f>
        <v>8155.5</v>
      </c>
      <c r="F244" s="12">
        <f>F245+F246+F247+F248</f>
        <v>9333.28</v>
      </c>
      <c r="G244" s="12">
        <f>G245+G246+G247+G248</f>
        <v>9531.46</v>
      </c>
      <c r="H244" s="12">
        <f>H245+H246+H247+H248</f>
        <v>10008.01</v>
      </c>
      <c r="I244" s="12">
        <f>I245+I246+I247+I248</f>
        <v>10508.42</v>
      </c>
    </row>
    <row r="245" spans="1:9" ht="22.5" hidden="1">
      <c r="A245" s="101"/>
      <c r="B245" s="101"/>
      <c r="C245" s="2" t="s">
        <v>9</v>
      </c>
      <c r="D245" s="11">
        <f>E245+F245+G245+H245+I245</f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ht="22.5" hidden="1">
      <c r="A246" s="101"/>
      <c r="B246" s="101"/>
      <c r="C246" s="2" t="s">
        <v>10</v>
      </c>
      <c r="D246" s="11">
        <f>E246+F246+G246+H246+I246</f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ht="22.5" hidden="1">
      <c r="A247" s="101"/>
      <c r="B247" s="101"/>
      <c r="C247" s="2" t="s">
        <v>11</v>
      </c>
      <c r="D247" s="11">
        <f>E247+F247+G247+H247+I247</f>
        <v>45517.05</v>
      </c>
      <c r="E247" s="11">
        <v>7790</v>
      </c>
      <c r="F247" s="11">
        <v>8949.5</v>
      </c>
      <c r="G247" s="11">
        <v>9128.5</v>
      </c>
      <c r="H247" s="11">
        <v>9584.9</v>
      </c>
      <c r="I247" s="11">
        <v>10064.15</v>
      </c>
    </row>
    <row r="248" spans="1:9" ht="15" hidden="1">
      <c r="A248" s="101"/>
      <c r="B248" s="101"/>
      <c r="C248" s="2" t="s">
        <v>28</v>
      </c>
      <c r="D248" s="11">
        <f>E248+F248+G248+H248+I248</f>
        <v>2019.62</v>
      </c>
      <c r="E248" s="11">
        <v>365.5</v>
      </c>
      <c r="F248" s="11">
        <v>383.78</v>
      </c>
      <c r="G248" s="11">
        <v>402.96</v>
      </c>
      <c r="H248" s="11">
        <v>423.11</v>
      </c>
      <c r="I248" s="11">
        <v>444.27</v>
      </c>
    </row>
    <row r="249" spans="1:9" ht="15">
      <c r="A249" s="106"/>
      <c r="B249" s="106" t="s">
        <v>649</v>
      </c>
      <c r="C249" s="66" t="s">
        <v>12</v>
      </c>
      <c r="D249" s="68">
        <f>D250+D251+D252+D253</f>
        <v>1934</v>
      </c>
      <c r="E249" s="68">
        <f>E250+E251+E252+E253</f>
        <v>1934</v>
      </c>
      <c r="F249" s="68">
        <f>F250+F251+F252+F253</f>
        <v>0</v>
      </c>
      <c r="G249" s="68">
        <f>G250+G251+G252+G253</f>
        <v>0</v>
      </c>
      <c r="H249" s="68">
        <f>H250+H251+H252+H253</f>
        <v>0</v>
      </c>
      <c r="I249" s="68">
        <f>I250+I251+I252+I253</f>
        <v>0</v>
      </c>
    </row>
    <row r="250" spans="1:9" ht="22.5">
      <c r="A250" s="107"/>
      <c r="B250" s="107"/>
      <c r="C250" s="66" t="s">
        <v>9</v>
      </c>
      <c r="D250" s="67">
        <f aca="true" t="shared" si="5" ref="D250:I251">D255</f>
        <v>0</v>
      </c>
      <c r="E250" s="67">
        <f t="shared" si="5"/>
        <v>0</v>
      </c>
      <c r="F250" s="67">
        <f t="shared" si="5"/>
        <v>0</v>
      </c>
      <c r="G250" s="67">
        <f t="shared" si="5"/>
        <v>0</v>
      </c>
      <c r="H250" s="67">
        <f t="shared" si="5"/>
        <v>0</v>
      </c>
      <c r="I250" s="67">
        <f t="shared" si="5"/>
        <v>0</v>
      </c>
    </row>
    <row r="251" spans="1:9" ht="22.5">
      <c r="A251" s="107"/>
      <c r="B251" s="107"/>
      <c r="C251" s="66" t="s">
        <v>10</v>
      </c>
      <c r="D251" s="67">
        <f>D256</f>
        <v>1934</v>
      </c>
      <c r="E251" s="67">
        <f t="shared" si="5"/>
        <v>1934</v>
      </c>
      <c r="F251" s="67">
        <f t="shared" si="5"/>
        <v>0</v>
      </c>
      <c r="G251" s="67">
        <f t="shared" si="5"/>
        <v>0</v>
      </c>
      <c r="H251" s="67">
        <f t="shared" si="5"/>
        <v>0</v>
      </c>
      <c r="I251" s="67">
        <f t="shared" si="5"/>
        <v>0</v>
      </c>
    </row>
    <row r="252" spans="1:9" ht="22.5">
      <c r="A252" s="107"/>
      <c r="B252" s="107"/>
      <c r="C252" s="66" t="s">
        <v>11</v>
      </c>
      <c r="D252" s="67">
        <f aca="true" t="shared" si="6" ref="D252:I252">D257</f>
        <v>0</v>
      </c>
      <c r="E252" s="67">
        <f t="shared" si="6"/>
        <v>0</v>
      </c>
      <c r="F252" s="67">
        <f t="shared" si="6"/>
        <v>0</v>
      </c>
      <c r="G252" s="67">
        <f t="shared" si="6"/>
        <v>0</v>
      </c>
      <c r="H252" s="67">
        <f t="shared" si="6"/>
        <v>0</v>
      </c>
      <c r="I252" s="67">
        <f t="shared" si="6"/>
        <v>0</v>
      </c>
    </row>
    <row r="253" spans="1:9" ht="15">
      <c r="A253" s="107"/>
      <c r="B253" s="107"/>
      <c r="C253" s="66" t="s">
        <v>28</v>
      </c>
      <c r="D253" s="67">
        <f aca="true" t="shared" si="7" ref="D253:I253">D258</f>
        <v>0</v>
      </c>
      <c r="E253" s="67">
        <f t="shared" si="7"/>
        <v>0</v>
      </c>
      <c r="F253" s="67">
        <f t="shared" si="7"/>
        <v>0</v>
      </c>
      <c r="G253" s="67">
        <f t="shared" si="7"/>
        <v>0</v>
      </c>
      <c r="H253" s="67">
        <f t="shared" si="7"/>
        <v>0</v>
      </c>
      <c r="I253" s="67">
        <f t="shared" si="7"/>
        <v>0</v>
      </c>
    </row>
    <row r="254" spans="1:9" ht="15" hidden="1">
      <c r="A254" s="115">
        <v>3</v>
      </c>
      <c r="B254" s="100" t="s">
        <v>49</v>
      </c>
      <c r="C254" s="3" t="s">
        <v>12</v>
      </c>
      <c r="D254" s="12">
        <f>E254+F254+G254+H254+I254</f>
        <v>1934</v>
      </c>
      <c r="E254" s="12">
        <f>E255+E256+E257+E258</f>
        <v>1934</v>
      </c>
      <c r="F254" s="12">
        <f>F255+F256+F257+F258</f>
        <v>0</v>
      </c>
      <c r="G254" s="12">
        <f>G255+G256+G257+G258</f>
        <v>0</v>
      </c>
      <c r="H254" s="12">
        <f>H255+H256+H257+H258</f>
        <v>0</v>
      </c>
      <c r="I254" s="12">
        <f>I255+I256+I257+I258</f>
        <v>0</v>
      </c>
    </row>
    <row r="255" spans="1:9" ht="22.5" hidden="1">
      <c r="A255" s="101"/>
      <c r="B255" s="101"/>
      <c r="C255" s="2" t="s">
        <v>9</v>
      </c>
      <c r="D255" s="11">
        <f>E255+F255+G255+H255+I255</f>
        <v>0</v>
      </c>
      <c r="E255" s="11">
        <f>F255+G255+H255+I255+J255</f>
        <v>0</v>
      </c>
      <c r="F255" s="11">
        <f>G255+H255+I255+J255+K255</f>
        <v>0</v>
      </c>
      <c r="G255" s="11">
        <f>H255+I255+J255+K255+L255</f>
        <v>0</v>
      </c>
      <c r="H255" s="11">
        <f>I255+J255+K255+L255+M255</f>
        <v>0</v>
      </c>
      <c r="I255" s="11">
        <f>J255+K255+L255+M255+N255</f>
        <v>0</v>
      </c>
    </row>
    <row r="256" spans="1:9" ht="22.5" hidden="1">
      <c r="A256" s="101"/>
      <c r="B256" s="101"/>
      <c r="C256" s="2" t="s">
        <v>10</v>
      </c>
      <c r="D256" s="11">
        <f>E256+F256+G256+H256+I256</f>
        <v>1934</v>
      </c>
      <c r="E256" s="14">
        <v>1934</v>
      </c>
      <c r="F256" s="11">
        <f>G256+H256+I256+J256+K256</f>
        <v>0</v>
      </c>
      <c r="G256" s="11">
        <f>H256+I256+J256+K256+L256</f>
        <v>0</v>
      </c>
      <c r="H256" s="11">
        <f>I256+J256+K256+L256+M256</f>
        <v>0</v>
      </c>
      <c r="I256" s="11">
        <f>J256+K256+L256+M256+N256</f>
        <v>0</v>
      </c>
    </row>
    <row r="257" spans="1:9" ht="22.5" hidden="1">
      <c r="A257" s="101"/>
      <c r="B257" s="101"/>
      <c r="C257" s="2" t="s">
        <v>11</v>
      </c>
      <c r="D257" s="11">
        <f>E257+F257+G257+H257+I257</f>
        <v>0</v>
      </c>
      <c r="E257" s="11">
        <f>F257+G257+H257+I257+J257</f>
        <v>0</v>
      </c>
      <c r="F257" s="11">
        <f>G257+H257+I257+J257+K257</f>
        <v>0</v>
      </c>
      <c r="G257" s="11">
        <f>H257+I257+J257+K257+L257</f>
        <v>0</v>
      </c>
      <c r="H257" s="11">
        <f>I257+J257+K257+L257+M257</f>
        <v>0</v>
      </c>
      <c r="I257" s="11">
        <f>J257+K257+L257+M257+N257</f>
        <v>0</v>
      </c>
    </row>
    <row r="258" spans="1:9" ht="15" hidden="1">
      <c r="A258" s="101"/>
      <c r="B258" s="101"/>
      <c r="C258" s="2" t="s">
        <v>28</v>
      </c>
      <c r="D258" s="11">
        <f>E258+F258+G258+H258+I258</f>
        <v>0</v>
      </c>
      <c r="E258" s="11">
        <f>F258+G258+H258+I258+J258</f>
        <v>0</v>
      </c>
      <c r="F258" s="11">
        <f>G258+H258+I258+J258+K258</f>
        <v>0</v>
      </c>
      <c r="G258" s="11">
        <f>H258+I258+J258+K258+L258</f>
        <v>0</v>
      </c>
      <c r="H258" s="11">
        <f>I258+J258+K258+L258+M258</f>
        <v>0</v>
      </c>
      <c r="I258" s="11">
        <f>J258+K258+L258+M258+N258</f>
        <v>0</v>
      </c>
    </row>
    <row r="259" spans="1:9" ht="15">
      <c r="A259" s="106"/>
      <c r="B259" s="106" t="s">
        <v>650</v>
      </c>
      <c r="C259" s="66" t="s">
        <v>12</v>
      </c>
      <c r="D259" s="68">
        <v>0</v>
      </c>
      <c r="E259" s="68">
        <v>0</v>
      </c>
      <c r="F259" s="68">
        <v>0</v>
      </c>
      <c r="G259" s="68">
        <v>0</v>
      </c>
      <c r="H259" s="68">
        <v>0</v>
      </c>
      <c r="I259" s="68">
        <v>0</v>
      </c>
    </row>
    <row r="260" spans="1:9" ht="22.5">
      <c r="A260" s="107"/>
      <c r="B260" s="107"/>
      <c r="C260" s="66" t="s">
        <v>9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</row>
    <row r="261" spans="1:9" ht="22.5">
      <c r="A261" s="107"/>
      <c r="B261" s="107"/>
      <c r="C261" s="66" t="s">
        <v>10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</row>
    <row r="262" spans="1:9" ht="22.5">
      <c r="A262" s="107"/>
      <c r="B262" s="107"/>
      <c r="C262" s="66" t="s">
        <v>11</v>
      </c>
      <c r="D262" s="67">
        <v>0</v>
      </c>
      <c r="E262" s="67">
        <v>0</v>
      </c>
      <c r="F262" s="67">
        <v>0</v>
      </c>
      <c r="G262" s="67">
        <v>0</v>
      </c>
      <c r="H262" s="67">
        <v>0</v>
      </c>
      <c r="I262" s="67">
        <v>0</v>
      </c>
    </row>
    <row r="263" spans="1:9" ht="15">
      <c r="A263" s="107"/>
      <c r="B263" s="107"/>
      <c r="C263" s="66" t="s">
        <v>28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</row>
    <row r="264" spans="1:9" ht="15" hidden="1">
      <c r="A264" s="115">
        <v>4</v>
      </c>
      <c r="B264" s="100" t="s">
        <v>50</v>
      </c>
      <c r="C264" s="3" t="s">
        <v>12</v>
      </c>
      <c r="D264" s="91" t="s">
        <v>635</v>
      </c>
      <c r="E264" s="92"/>
      <c r="F264" s="92"/>
      <c r="G264" s="92"/>
      <c r="H264" s="92"/>
      <c r="I264" s="92"/>
    </row>
    <row r="265" spans="1:9" ht="22.5" hidden="1">
      <c r="A265" s="101"/>
      <c r="B265" s="101"/>
      <c r="C265" s="2" t="s">
        <v>9</v>
      </c>
      <c r="D265" s="92"/>
      <c r="E265" s="92"/>
      <c r="F265" s="92"/>
      <c r="G265" s="92"/>
      <c r="H265" s="92"/>
      <c r="I265" s="92"/>
    </row>
    <row r="266" spans="1:9" ht="22.5" hidden="1">
      <c r="A266" s="101"/>
      <c r="B266" s="101"/>
      <c r="C266" s="2" t="s">
        <v>10</v>
      </c>
      <c r="D266" s="92"/>
      <c r="E266" s="92"/>
      <c r="F266" s="92"/>
      <c r="G266" s="92"/>
      <c r="H266" s="92"/>
      <c r="I266" s="92"/>
    </row>
    <row r="267" spans="1:9" ht="22.5" hidden="1">
      <c r="A267" s="101"/>
      <c r="B267" s="101"/>
      <c r="C267" s="2" t="s">
        <v>11</v>
      </c>
      <c r="D267" s="92"/>
      <c r="E267" s="92"/>
      <c r="F267" s="92"/>
      <c r="G267" s="92"/>
      <c r="H267" s="92"/>
      <c r="I267" s="92"/>
    </row>
    <row r="268" spans="1:9" ht="15" hidden="1">
      <c r="A268" s="101"/>
      <c r="B268" s="101"/>
      <c r="C268" s="2" t="s">
        <v>28</v>
      </c>
      <c r="D268" s="92"/>
      <c r="E268" s="92"/>
      <c r="F268" s="92"/>
      <c r="G268" s="92"/>
      <c r="H268" s="92"/>
      <c r="I268" s="92"/>
    </row>
    <row r="269" spans="1:9" ht="15" hidden="1">
      <c r="A269" s="115">
        <v>5</v>
      </c>
      <c r="B269" s="100" t="s">
        <v>51</v>
      </c>
      <c r="C269" s="3" t="s">
        <v>12</v>
      </c>
      <c r="D269" s="91" t="s">
        <v>635</v>
      </c>
      <c r="E269" s="92"/>
      <c r="F269" s="92"/>
      <c r="G269" s="92"/>
      <c r="H269" s="92"/>
      <c r="I269" s="92"/>
    </row>
    <row r="270" spans="1:9" ht="22.5" hidden="1">
      <c r="A270" s="101"/>
      <c r="B270" s="101"/>
      <c r="C270" s="2" t="s">
        <v>9</v>
      </c>
      <c r="D270" s="92"/>
      <c r="E270" s="92"/>
      <c r="F270" s="92"/>
      <c r="G270" s="92"/>
      <c r="H270" s="92"/>
      <c r="I270" s="92"/>
    </row>
    <row r="271" spans="1:9" ht="22.5" hidden="1">
      <c r="A271" s="101"/>
      <c r="B271" s="101"/>
      <c r="C271" s="2" t="s">
        <v>10</v>
      </c>
      <c r="D271" s="92"/>
      <c r="E271" s="92"/>
      <c r="F271" s="92"/>
      <c r="G271" s="92"/>
      <c r="H271" s="92"/>
      <c r="I271" s="92"/>
    </row>
    <row r="272" spans="1:9" ht="22.5" hidden="1">
      <c r="A272" s="101"/>
      <c r="B272" s="101"/>
      <c r="C272" s="2" t="s">
        <v>11</v>
      </c>
      <c r="D272" s="92"/>
      <c r="E272" s="92"/>
      <c r="F272" s="92"/>
      <c r="G272" s="92"/>
      <c r="H272" s="92"/>
      <c r="I272" s="92"/>
    </row>
    <row r="273" spans="1:9" ht="15" hidden="1">
      <c r="A273" s="101"/>
      <c r="B273" s="101"/>
      <c r="C273" s="2" t="s">
        <v>28</v>
      </c>
      <c r="D273" s="92"/>
      <c r="E273" s="92"/>
      <c r="F273" s="92"/>
      <c r="G273" s="92"/>
      <c r="H273" s="92"/>
      <c r="I273" s="92"/>
    </row>
    <row r="274" spans="1:9" s="72" customFormat="1" ht="15.75">
      <c r="A274" s="65">
        <v>2</v>
      </c>
      <c r="B274" s="130" t="s">
        <v>52</v>
      </c>
      <c r="C274" s="131"/>
      <c r="D274" s="131"/>
      <c r="E274" s="131"/>
      <c r="F274" s="131"/>
      <c r="G274" s="131"/>
      <c r="H274" s="131"/>
      <c r="I274" s="131"/>
    </row>
    <row r="275" spans="1:9" s="72" customFormat="1" ht="15">
      <c r="A275" s="123"/>
      <c r="B275" s="113" t="s">
        <v>12</v>
      </c>
      <c r="C275" s="114"/>
      <c r="D275" s="81">
        <f>D276+D277+D278+D279</f>
        <v>13981540.09</v>
      </c>
      <c r="E275" s="81">
        <f>E276+E277+E278+E279</f>
        <v>2540686.1799999997</v>
      </c>
      <c r="F275" s="81">
        <f>F276+F277+F278+F279</f>
        <v>3008568.7199999997</v>
      </c>
      <c r="G275" s="81">
        <f>G276+G277+G278+G279</f>
        <v>2862910.7</v>
      </c>
      <c r="H275" s="81">
        <f>H276+H277+H278+H279</f>
        <v>2807302.89</v>
      </c>
      <c r="I275" s="81">
        <f>I276+I277+I278+I279</f>
        <v>2762071.6</v>
      </c>
    </row>
    <row r="276" spans="1:9" s="72" customFormat="1" ht="15">
      <c r="A276" s="124"/>
      <c r="B276" s="113" t="s">
        <v>9</v>
      </c>
      <c r="C276" s="114"/>
      <c r="D276" s="81">
        <v>0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</row>
    <row r="277" spans="1:9" s="72" customFormat="1" ht="15">
      <c r="A277" s="124"/>
      <c r="B277" s="113" t="s">
        <v>10</v>
      </c>
      <c r="C277" s="114"/>
      <c r="D277" s="81">
        <f>D283+D394+D500+D531</f>
        <v>5229784.1</v>
      </c>
      <c r="E277" s="81">
        <f>E283+E394+E500+E531</f>
        <v>952667.1</v>
      </c>
      <c r="F277" s="81">
        <f>F283+F394+F500+F531</f>
        <v>1071624</v>
      </c>
      <c r="G277" s="81">
        <f>G283+G394+G500+G531</f>
        <v>1068459</v>
      </c>
      <c r="H277" s="81">
        <f>H283+H394+H500+H531</f>
        <v>1068482</v>
      </c>
      <c r="I277" s="81">
        <f>I283+I394+I500+I531</f>
        <v>1068552</v>
      </c>
    </row>
    <row r="278" spans="1:9" s="72" customFormat="1" ht="15">
      <c r="A278" s="124"/>
      <c r="B278" s="113" t="s">
        <v>11</v>
      </c>
      <c r="C278" s="114"/>
      <c r="D278" s="81">
        <f>D284+D395+D501+D532</f>
        <v>2699142.3099999996</v>
      </c>
      <c r="E278" s="81">
        <f>E284+E395+E501+E532</f>
        <v>496296.7</v>
      </c>
      <c r="F278" s="81">
        <f>F284+F395+F501+F532</f>
        <v>504329.1</v>
      </c>
      <c r="G278" s="81">
        <f>G284+G395+G501+G532</f>
        <v>569296.6</v>
      </c>
      <c r="H278" s="81">
        <f>H284+H395+H501+H532</f>
        <v>552060.6</v>
      </c>
      <c r="I278" s="81">
        <f>I284+I395+I501+I532</f>
        <v>577159.31</v>
      </c>
    </row>
    <row r="279" spans="1:9" s="72" customFormat="1" ht="15">
      <c r="A279" s="124"/>
      <c r="B279" s="113" t="s">
        <v>28</v>
      </c>
      <c r="C279" s="114"/>
      <c r="D279" s="81">
        <f>D285+D396+D502+D533</f>
        <v>6052613.68</v>
      </c>
      <c r="E279" s="81">
        <f>E285+E396+E502+E533</f>
        <v>1091722.38</v>
      </c>
      <c r="F279" s="81">
        <f>F285+F396+F502+F533</f>
        <v>1432615.6199999999</v>
      </c>
      <c r="G279" s="81">
        <f>G285+G396+G502+G533</f>
        <v>1225155.0999999999</v>
      </c>
      <c r="H279" s="81">
        <f>H285+H396+H502+H533</f>
        <v>1186760.29</v>
      </c>
      <c r="I279" s="81">
        <f>I285+I396+I502+I533</f>
        <v>1116360.29</v>
      </c>
    </row>
    <row r="280" spans="1:9" ht="15">
      <c r="A280" s="116"/>
      <c r="B280" s="108" t="s">
        <v>53</v>
      </c>
      <c r="C280" s="60"/>
      <c r="D280" s="18"/>
      <c r="E280" s="55"/>
      <c r="F280" s="55"/>
      <c r="G280" s="55"/>
      <c r="H280" s="55"/>
      <c r="I280" s="55"/>
    </row>
    <row r="281" spans="1:9" ht="15">
      <c r="A281" s="116"/>
      <c r="B281" s="108"/>
      <c r="C281" s="61" t="s">
        <v>12</v>
      </c>
      <c r="D281" s="10">
        <f>E281+F281+G281+H281+I281</f>
        <v>5814100.61</v>
      </c>
      <c r="E281" s="10">
        <f>E291+E296+E301+E306+E311+E316+E321+E331+E336+E341+E346+E351+E356+E361+E366+E371+E376+E381+E386</f>
        <v>1186774.74</v>
      </c>
      <c r="F281" s="10">
        <f>F291+F296+F301+F306+F311+F316+F321+F331+F336+F341+F346+F351+F356+F361+F366+F371+F376+F381+F386</f>
        <v>1054190.28</v>
      </c>
      <c r="G281" s="10">
        <f>G291+G296+G301+G306+G311+G316+G321+G331+G336+G341+G346+G351+G356+G361+G366+G371+G376+G381+G386</f>
        <v>1016182.11</v>
      </c>
      <c r="H281" s="10">
        <f>H291+H296+H301+H306+H311+H316+H321+H331+H336+H341+H346+H351+H356+H361+H366+H371+H376+H381+H386</f>
        <v>1504168.24</v>
      </c>
      <c r="I281" s="10">
        <f>I291+I296+I301+I306+I311+I316+I321+I331+I336+I341+I346+I351+I356+I361+I366+I371+I376+I381+I386</f>
        <v>1052785.24</v>
      </c>
    </row>
    <row r="282" spans="1:9" ht="22.5">
      <c r="A282" s="116"/>
      <c r="B282" s="108"/>
      <c r="C282" s="2" t="s">
        <v>9</v>
      </c>
      <c r="D282" s="11">
        <f aca="true" t="shared" si="8" ref="D282:D355">E282+F282+G282+H282+I282</f>
        <v>0</v>
      </c>
      <c r="E282" s="11">
        <f>E292+E297+E302+E307+E312+E317+E322+E332+E337+E342+E347+E352+E357+E362+E367+E372+E377+E382+E387</f>
        <v>0</v>
      </c>
      <c r="F282" s="11">
        <f>F292+F297+F302+F307+F312+F317+F322+F332+F337+F342+F347+F352+F357+F362+F367+F372+F377+F382+F387</f>
        <v>0</v>
      </c>
      <c r="G282" s="11">
        <f>G292+G297+G302+G307+G312+G317+G322+G332+G337+G342+G347+G352+G357+G362+G367+G372+G377+G382+G387</f>
        <v>0</v>
      </c>
      <c r="H282" s="11">
        <f>H292+H297+H302+H307+H312+H317+H322+H332+H337+H342+H347+H352+H357+H362+H367+H372+H377+H382+H387</f>
        <v>0</v>
      </c>
      <c r="I282" s="11">
        <f>I292+I297+I302+I307+I312+I317+I322+I332+I337+I342+I347+I352+I357+I362+I367+I372+I377+I382+I387</f>
        <v>0</v>
      </c>
    </row>
    <row r="283" spans="1:9" ht="22.5">
      <c r="A283" s="116"/>
      <c r="B283" s="108"/>
      <c r="C283" s="2" t="s">
        <v>10</v>
      </c>
      <c r="D283" s="11">
        <f t="shared" si="8"/>
        <v>2273330</v>
      </c>
      <c r="E283" s="11">
        <f>E293+E298+E303+E308+E313+E318+E323+E333+E338+E343+E348+E353+E358+E363+E368+E373+E378+E383+E388</f>
        <v>414473</v>
      </c>
      <c r="F283" s="11">
        <f>F293+F298+F303+F308+F313+F318+F323+F333+F338+F343+F348+F353+F358+F363+F368+F373+F378+F383+F388</f>
        <v>464772</v>
      </c>
      <c r="G283" s="11">
        <f>G293+G298+G303+G308+G313+G318+G323+G333+G338+G343+G348+G353+G358+G363+G368+G373+G378+G383+G388</f>
        <v>464695</v>
      </c>
      <c r="H283" s="11">
        <f>H293+H298+H303+H308+H313+H318+H323+H333+H338+H343+H348+H353+H358+H363+H368+H373+H378+H383+H388</f>
        <v>464695</v>
      </c>
      <c r="I283" s="11">
        <f>I293+I298+I303+I308+I313+I318+I323+I333+I338+I343+I348+I353+I358+I363+I368+I373+I378+I383+I388</f>
        <v>464695</v>
      </c>
    </row>
    <row r="284" spans="1:9" ht="22.5">
      <c r="A284" s="116"/>
      <c r="B284" s="108"/>
      <c r="C284" s="2" t="s">
        <v>11</v>
      </c>
      <c r="D284" s="11">
        <f t="shared" si="8"/>
        <v>1378814.8</v>
      </c>
      <c r="E284" s="11">
        <f>E294+E299+E304+E309+E314+E319+E324+E334+E339+E344+E349+E354+E359+E364+E369+E374+E379+E384+E389</f>
        <v>266336.5</v>
      </c>
      <c r="F284" s="11">
        <f>F294+F299+F304+F309+F314+F319+F324+F334+F339+F344+F349+F354+F359+F364+F369+F374+F379+F384+F389</f>
        <v>257546.8</v>
      </c>
      <c r="G284" s="11">
        <f>G294+G299+G304+G309+G314+G319+G324+G334+G339+G344+G349+G354+G359+G364+G369+G374+G379+G384+G389</f>
        <v>278306.5</v>
      </c>
      <c r="H284" s="11">
        <f>H294+H299+H304+H309+H314+H319+H324+H334+H339+H344+H349+H354+H359+H364+H369+H374+H379+H384+H389</f>
        <v>284804</v>
      </c>
      <c r="I284" s="11">
        <f>I294+I299+I304+I309+I314+I319+I324+I334+I339+I344+I349+I354+I359+I364+I369+I374+I379+I384+I389</f>
        <v>291821</v>
      </c>
    </row>
    <row r="285" spans="1:9" ht="15">
      <c r="A285" s="116"/>
      <c r="B285" s="108"/>
      <c r="C285" s="2" t="s">
        <v>28</v>
      </c>
      <c r="D285" s="11">
        <f t="shared" si="8"/>
        <v>2161955.81</v>
      </c>
      <c r="E285" s="11">
        <f>E295+E300+E305+E310+E315+E320+E325+E335+E340+E345+E350+E355+E360+E365+E370+E375+E380+E385+E390</f>
        <v>505965.24</v>
      </c>
      <c r="F285" s="11">
        <f>F295+F300+F305+F310+F315+F320+F325+F335+F340+F345+F350+F355+F360+F365+F370+F375+F380+F385+F390</f>
        <v>331871.48</v>
      </c>
      <c r="G285" s="11">
        <f>G295+G300+G305+G310+G315+G320+G325+G335+G340+G345+G350+G355+G360+G365+G370+G375+G380+G385+G390</f>
        <v>273180.61</v>
      </c>
      <c r="H285" s="11">
        <f>H295+H300+H305+H310+H315+H320+H325+H335+H340+H345+H350+H355+H360+H365+H370+H375+H380+H385+H390</f>
        <v>754669.24</v>
      </c>
      <c r="I285" s="11">
        <f>I295+I300+I305+I310+I315+I320+I325+I335+I340+I345+I350+I355+I360+I365+I370+I375+I380+I385+I390</f>
        <v>296269.24</v>
      </c>
    </row>
    <row r="286" spans="1:9" ht="15">
      <c r="A286" s="106"/>
      <c r="B286" s="106" t="s">
        <v>651</v>
      </c>
      <c r="C286" s="66" t="s">
        <v>12</v>
      </c>
      <c r="D286" s="68">
        <f>D287+D288+D289+D290</f>
        <v>4045147.7199999997</v>
      </c>
      <c r="E286" s="68">
        <f>E287+E288+E289+E290</f>
        <v>695587.2</v>
      </c>
      <c r="F286" s="68">
        <f>F287+F288+F289+F290</f>
        <v>813536.3</v>
      </c>
      <c r="G286" s="68">
        <f>G287+G288+G289+G290</f>
        <v>838670.74</v>
      </c>
      <c r="H286" s="68">
        <f>H287+H288+H289+H290</f>
        <v>845168.24</v>
      </c>
      <c r="I286" s="68">
        <f>I287+I288+I289+I290</f>
        <v>852185.24</v>
      </c>
    </row>
    <row r="287" spans="1:9" ht="22.5">
      <c r="A287" s="107"/>
      <c r="B287" s="107"/>
      <c r="C287" s="66" t="s">
        <v>9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</row>
    <row r="288" spans="1:9" ht="22.5">
      <c r="A288" s="107"/>
      <c r="B288" s="107"/>
      <c r="C288" s="66" t="s">
        <v>10</v>
      </c>
      <c r="D288" s="67">
        <f>D293+D298+D303+D308+D313+D318+D323</f>
        <v>2273330</v>
      </c>
      <c r="E288" s="67">
        <f>E293+E298+E303+E308+E313+E318+E323</f>
        <v>414473</v>
      </c>
      <c r="F288" s="67">
        <f>F293+F298+F303+F308+F313+F318+F323</f>
        <v>464772</v>
      </c>
      <c r="G288" s="67">
        <f>G293+G298+G303+G308+G313+G318+G323</f>
        <v>464695</v>
      </c>
      <c r="H288" s="67">
        <f>H293+H298+H303+H308+H313+H318+H323</f>
        <v>464695</v>
      </c>
      <c r="I288" s="67">
        <f>I293+I298+I303+I308+I313+I318+I323</f>
        <v>464695</v>
      </c>
    </row>
    <row r="289" spans="1:9" ht="22.5">
      <c r="A289" s="107"/>
      <c r="B289" s="107"/>
      <c r="C289" s="66" t="s">
        <v>11</v>
      </c>
      <c r="D289" s="67">
        <f>D294+D299+D304+D309+D314+D319+D324</f>
        <v>1322288.8</v>
      </c>
      <c r="E289" s="67">
        <f>E294+E299+E304+E309+E314+E319+E324</f>
        <v>209810.5</v>
      </c>
      <c r="F289" s="67">
        <f>F294+F299+F304+F309+F314+F319+F324</f>
        <v>257546.8</v>
      </c>
      <c r="G289" s="67">
        <f>G294+G299+G304+G309+G314+G319+G324</f>
        <v>278306.5</v>
      </c>
      <c r="H289" s="67">
        <f>H294+H299+H304+H309+H314+H319+H324</f>
        <v>284804</v>
      </c>
      <c r="I289" s="67">
        <f>I294+I299+I304+I309+I314+I319+I324</f>
        <v>291821</v>
      </c>
    </row>
    <row r="290" spans="1:9" ht="15">
      <c r="A290" s="107"/>
      <c r="B290" s="107"/>
      <c r="C290" s="66" t="s">
        <v>28</v>
      </c>
      <c r="D290" s="67">
        <f>D295+D300+D305+D310+D315+D320+D325</f>
        <v>449528.9199999999</v>
      </c>
      <c r="E290" s="67">
        <f>E295+E300+E305+E310+E315+E320+E325</f>
        <v>71303.7</v>
      </c>
      <c r="F290" s="67">
        <f>F295+F300+F305+F310+F315+F320+F325</f>
        <v>91217.5</v>
      </c>
      <c r="G290" s="67">
        <f>G295+G300+G305+G310+G315+G320+G325</f>
        <v>95669.23999999999</v>
      </c>
      <c r="H290" s="67">
        <f>H295+H300+H305+H310+H315+H320+H325</f>
        <v>95669.23999999999</v>
      </c>
      <c r="I290" s="67">
        <f>I295+I300+I305+I310+I315+I320+I325</f>
        <v>95669.23999999999</v>
      </c>
    </row>
    <row r="291" spans="1:9" ht="15" hidden="1">
      <c r="A291" s="115">
        <v>1</v>
      </c>
      <c r="B291" s="100" t="s">
        <v>54</v>
      </c>
      <c r="C291" s="3" t="s">
        <v>12</v>
      </c>
      <c r="D291" s="12">
        <f t="shared" si="8"/>
        <v>1047002.32</v>
      </c>
      <c r="E291" s="12">
        <f>E292+E293+E294+E295</f>
        <v>261255.1</v>
      </c>
      <c r="F291" s="12">
        <f>F292+F293+F294+F295</f>
        <v>172545.7</v>
      </c>
      <c r="G291" s="12">
        <f>G292+G293+G294+G295</f>
        <v>197729.84</v>
      </c>
      <c r="H291" s="12">
        <f>H292+H293+H294+H295</f>
        <v>204227.34</v>
      </c>
      <c r="I291" s="12">
        <f>I292+I293+I294+I295</f>
        <v>211244.34</v>
      </c>
    </row>
    <row r="292" spans="1:9" ht="22.5" hidden="1">
      <c r="A292" s="101"/>
      <c r="B292" s="101"/>
      <c r="C292" s="2" t="s">
        <v>9</v>
      </c>
      <c r="D292" s="11">
        <f t="shared" si="8"/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ht="22.5" hidden="1">
      <c r="A293" s="101"/>
      <c r="B293" s="101"/>
      <c r="C293" s="2" t="s">
        <v>10</v>
      </c>
      <c r="D293" s="11">
        <f t="shared" si="8"/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</row>
    <row r="294" spans="1:9" ht="22.5" hidden="1">
      <c r="A294" s="101"/>
      <c r="B294" s="101"/>
      <c r="C294" s="2" t="s">
        <v>11</v>
      </c>
      <c r="D294" s="11">
        <f t="shared" si="8"/>
        <v>611810.4</v>
      </c>
      <c r="E294" s="11">
        <v>193292.1</v>
      </c>
      <c r="F294" s="11">
        <v>84056.8</v>
      </c>
      <c r="G294" s="11">
        <v>104816.5</v>
      </c>
      <c r="H294" s="11">
        <v>111314</v>
      </c>
      <c r="I294" s="11">
        <v>118331</v>
      </c>
    </row>
    <row r="295" spans="1:9" ht="15" hidden="1">
      <c r="A295" s="101"/>
      <c r="B295" s="101"/>
      <c r="C295" s="2" t="s">
        <v>28</v>
      </c>
      <c r="D295" s="11">
        <f t="shared" si="8"/>
        <v>435191.9199999999</v>
      </c>
      <c r="E295" s="11">
        <v>67963</v>
      </c>
      <c r="F295" s="11">
        <v>88488.9</v>
      </c>
      <c r="G295" s="11">
        <v>92913.34</v>
      </c>
      <c r="H295" s="11">
        <v>92913.34</v>
      </c>
      <c r="I295" s="11">
        <v>92913.34</v>
      </c>
    </row>
    <row r="296" spans="1:9" ht="27" customHeight="1" hidden="1">
      <c r="A296" s="115">
        <v>2</v>
      </c>
      <c r="B296" s="100" t="s">
        <v>56</v>
      </c>
      <c r="C296" s="3" t="s">
        <v>12</v>
      </c>
      <c r="D296" s="12">
        <f t="shared" si="8"/>
        <v>2527563</v>
      </c>
      <c r="E296" s="12">
        <f>E297+E298+E299+E300</f>
        <v>327354.7</v>
      </c>
      <c r="F296" s="12">
        <f>F297+F298+F299+F300</f>
        <v>550031.6</v>
      </c>
      <c r="G296" s="12">
        <f>G297+G298+G299+G300</f>
        <v>550058.9</v>
      </c>
      <c r="H296" s="12">
        <f>H297+H298+H299+H300</f>
        <v>550058.9</v>
      </c>
      <c r="I296" s="12">
        <f>I297+I298+I299+I300</f>
        <v>550058.9</v>
      </c>
    </row>
    <row r="297" spans="1:9" ht="22.5" hidden="1">
      <c r="A297" s="101"/>
      <c r="B297" s="101"/>
      <c r="C297" s="2" t="s">
        <v>9</v>
      </c>
      <c r="D297" s="11">
        <f t="shared" si="8"/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ht="22.5" hidden="1">
      <c r="A298" s="101"/>
      <c r="B298" s="101"/>
      <c r="C298" s="2" t="s">
        <v>10</v>
      </c>
      <c r="D298" s="11">
        <f t="shared" si="8"/>
        <v>1825302</v>
      </c>
      <c r="E298" s="11">
        <v>324014</v>
      </c>
      <c r="F298" s="11">
        <v>375322</v>
      </c>
      <c r="G298" s="11">
        <v>375322</v>
      </c>
      <c r="H298" s="11">
        <v>375322</v>
      </c>
      <c r="I298" s="11">
        <v>375322</v>
      </c>
    </row>
    <row r="299" spans="1:9" ht="22.5" hidden="1">
      <c r="A299" s="101"/>
      <c r="B299" s="101"/>
      <c r="C299" s="2" t="s">
        <v>11</v>
      </c>
      <c r="D299" s="11">
        <f t="shared" si="8"/>
        <v>687924</v>
      </c>
      <c r="E299" s="11">
        <v>0</v>
      </c>
      <c r="F299" s="11">
        <v>171981</v>
      </c>
      <c r="G299" s="11">
        <v>171981</v>
      </c>
      <c r="H299" s="11">
        <v>171981</v>
      </c>
      <c r="I299" s="11">
        <v>171981</v>
      </c>
    </row>
    <row r="300" spans="1:9" ht="22.5" customHeight="1" hidden="1">
      <c r="A300" s="101"/>
      <c r="B300" s="101"/>
      <c r="C300" s="2" t="s">
        <v>28</v>
      </c>
      <c r="D300" s="11">
        <f t="shared" si="8"/>
        <v>14336.999999999998</v>
      </c>
      <c r="E300" s="11">
        <v>3340.7</v>
      </c>
      <c r="F300" s="11">
        <v>2728.6</v>
      </c>
      <c r="G300" s="11">
        <v>2755.9</v>
      </c>
      <c r="H300" s="11">
        <v>2755.9</v>
      </c>
      <c r="I300" s="11">
        <v>2755.9</v>
      </c>
    </row>
    <row r="301" spans="1:9" ht="15" hidden="1">
      <c r="A301" s="115">
        <v>3</v>
      </c>
      <c r="B301" s="100" t="s">
        <v>55</v>
      </c>
      <c r="C301" s="3" t="s">
        <v>12</v>
      </c>
      <c r="D301" s="12">
        <f t="shared" si="8"/>
        <v>15087.6</v>
      </c>
      <c r="E301" s="12">
        <f>E302+E303+E304+E305</f>
        <v>15087.6</v>
      </c>
      <c r="F301" s="12">
        <f>F302+F303+F304+F305</f>
        <v>0</v>
      </c>
      <c r="G301" s="12">
        <f>G302+G303+G304+G305</f>
        <v>0</v>
      </c>
      <c r="H301" s="12">
        <f>H302+H303+H304+H305</f>
        <v>0</v>
      </c>
      <c r="I301" s="12">
        <f>I302+I303+I304+I305</f>
        <v>0</v>
      </c>
    </row>
    <row r="302" spans="1:9" ht="22.5" hidden="1">
      <c r="A302" s="101"/>
      <c r="B302" s="101"/>
      <c r="C302" s="2" t="s">
        <v>9</v>
      </c>
      <c r="D302" s="11">
        <f t="shared" si="8"/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ht="22.5" hidden="1">
      <c r="A303" s="101"/>
      <c r="B303" s="101"/>
      <c r="C303" s="2" t="s">
        <v>10</v>
      </c>
      <c r="D303" s="11">
        <f t="shared" si="8"/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ht="22.5" hidden="1">
      <c r="A304" s="101"/>
      <c r="B304" s="101"/>
      <c r="C304" s="2" t="s">
        <v>11</v>
      </c>
      <c r="D304" s="11">
        <f t="shared" si="8"/>
        <v>15087.6</v>
      </c>
      <c r="E304" s="20">
        <v>15087.6</v>
      </c>
      <c r="F304" s="11">
        <v>0</v>
      </c>
      <c r="G304" s="11">
        <v>0</v>
      </c>
      <c r="H304" s="11">
        <v>0</v>
      </c>
      <c r="I304" s="11">
        <v>0</v>
      </c>
    </row>
    <row r="305" spans="1:9" ht="15" hidden="1">
      <c r="A305" s="101"/>
      <c r="B305" s="101"/>
      <c r="C305" s="2" t="s">
        <v>28</v>
      </c>
      <c r="D305" s="11">
        <f t="shared" si="8"/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ht="15" hidden="1">
      <c r="A306" s="115">
        <v>4</v>
      </c>
      <c r="B306" s="100" t="s">
        <v>57</v>
      </c>
      <c r="C306" s="3" t="s">
        <v>12</v>
      </c>
      <c r="D306" s="12">
        <f t="shared" si="8"/>
        <v>130288</v>
      </c>
      <c r="E306" s="12">
        <f>E307+E308+E309+E310</f>
        <v>43148</v>
      </c>
      <c r="F306" s="12">
        <f>F307+F308+F309+F310</f>
        <v>21785</v>
      </c>
      <c r="G306" s="12">
        <f>G307+G308+G309+G310</f>
        <v>21785</v>
      </c>
      <c r="H306" s="12">
        <f>H307+H308+H309+H310</f>
        <v>21785</v>
      </c>
      <c r="I306" s="12">
        <f>I307+I308+I309+I310</f>
        <v>21785</v>
      </c>
    </row>
    <row r="307" spans="1:9" ht="22.5" hidden="1">
      <c r="A307" s="101"/>
      <c r="B307" s="101"/>
      <c r="C307" s="2" t="s">
        <v>9</v>
      </c>
      <c r="D307" s="11">
        <f t="shared" si="8"/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ht="22.5" hidden="1">
      <c r="A308" s="101"/>
      <c r="B308" s="101"/>
      <c r="C308" s="2" t="s">
        <v>10</v>
      </c>
      <c r="D308" s="11">
        <f t="shared" si="8"/>
        <v>130288</v>
      </c>
      <c r="E308" s="11">
        <v>43148</v>
      </c>
      <c r="F308" s="11">
        <v>21785</v>
      </c>
      <c r="G308" s="11">
        <v>21785</v>
      </c>
      <c r="H308" s="11">
        <v>21785</v>
      </c>
      <c r="I308" s="11">
        <v>21785</v>
      </c>
    </row>
    <row r="309" spans="1:9" ht="22.5" hidden="1">
      <c r="A309" s="101"/>
      <c r="B309" s="101"/>
      <c r="C309" s="2" t="s">
        <v>11</v>
      </c>
      <c r="D309" s="11">
        <f t="shared" si="8"/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ht="15" hidden="1">
      <c r="A310" s="101"/>
      <c r="B310" s="101"/>
      <c r="C310" s="2" t="s">
        <v>28</v>
      </c>
      <c r="D310" s="11">
        <f t="shared" si="8"/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ht="15" hidden="1">
      <c r="A311" s="115">
        <v>5</v>
      </c>
      <c r="B311" s="100" t="s">
        <v>58</v>
      </c>
      <c r="C311" s="3" t="s">
        <v>12</v>
      </c>
      <c r="D311" s="12">
        <f t="shared" si="8"/>
        <v>150778.8</v>
      </c>
      <c r="E311" s="12">
        <f>E312+E313+E314+E315</f>
        <v>30046.8</v>
      </c>
      <c r="F311" s="12">
        <f>F312+F313+F314+F315</f>
        <v>30183</v>
      </c>
      <c r="G311" s="12">
        <f>G312+G313+G314+G315</f>
        <v>30183</v>
      </c>
      <c r="H311" s="12">
        <f>H312+H313+H314+H315</f>
        <v>30183</v>
      </c>
      <c r="I311" s="12">
        <f>I312+I313+I314+I315</f>
        <v>30183</v>
      </c>
    </row>
    <row r="312" spans="1:9" ht="22.5" hidden="1">
      <c r="A312" s="101"/>
      <c r="B312" s="101"/>
      <c r="C312" s="2" t="s">
        <v>9</v>
      </c>
      <c r="D312" s="11">
        <f t="shared" si="8"/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ht="22.5" hidden="1">
      <c r="A313" s="101"/>
      <c r="B313" s="101"/>
      <c r="C313" s="2" t="s">
        <v>10</v>
      </c>
      <c r="D313" s="11">
        <f t="shared" si="8"/>
        <v>143312</v>
      </c>
      <c r="E313" s="20">
        <v>28616</v>
      </c>
      <c r="F313" s="20">
        <v>28674</v>
      </c>
      <c r="G313" s="20">
        <v>28674</v>
      </c>
      <c r="H313" s="20">
        <v>28674</v>
      </c>
      <c r="I313" s="20">
        <v>28674</v>
      </c>
    </row>
    <row r="314" spans="1:9" ht="22.5" hidden="1">
      <c r="A314" s="101"/>
      <c r="B314" s="101"/>
      <c r="C314" s="2" t="s">
        <v>11</v>
      </c>
      <c r="D314" s="11">
        <f t="shared" si="8"/>
        <v>7466.8</v>
      </c>
      <c r="E314" s="20">
        <v>1430.8</v>
      </c>
      <c r="F314" s="20">
        <v>1509</v>
      </c>
      <c r="G314" s="20">
        <v>1509</v>
      </c>
      <c r="H314" s="20">
        <v>1509</v>
      </c>
      <c r="I314" s="20">
        <v>1509</v>
      </c>
    </row>
    <row r="315" spans="1:9" ht="15" hidden="1">
      <c r="A315" s="101"/>
      <c r="B315" s="101"/>
      <c r="C315" s="2" t="s">
        <v>28</v>
      </c>
      <c r="D315" s="11">
        <f t="shared" si="8"/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ht="15" hidden="1">
      <c r="A316" s="115">
        <v>6</v>
      </c>
      <c r="B316" s="100" t="s">
        <v>59</v>
      </c>
      <c r="C316" s="3" t="s">
        <v>12</v>
      </c>
      <c r="D316" s="12">
        <f t="shared" si="8"/>
        <v>174351</v>
      </c>
      <c r="E316" s="12">
        <f>E317+E318+E319+E320</f>
        <v>18695</v>
      </c>
      <c r="F316" s="12">
        <f>F317+F318+F319+F320</f>
        <v>38914</v>
      </c>
      <c r="G316" s="12">
        <f>G317+G318+G319+G320</f>
        <v>38914</v>
      </c>
      <c r="H316" s="12">
        <f>H317+H318+H319+H320</f>
        <v>38914</v>
      </c>
      <c r="I316" s="12">
        <f>I317+I318+I319+I320</f>
        <v>38914</v>
      </c>
    </row>
    <row r="317" spans="1:9" ht="22.5" hidden="1">
      <c r="A317" s="101"/>
      <c r="B317" s="101"/>
      <c r="C317" s="2" t="s">
        <v>9</v>
      </c>
      <c r="D317" s="11">
        <f t="shared" si="8"/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ht="22.5" hidden="1">
      <c r="A318" s="101"/>
      <c r="B318" s="101"/>
      <c r="C318" s="2" t="s">
        <v>10</v>
      </c>
      <c r="D318" s="11">
        <f t="shared" si="8"/>
        <v>174351</v>
      </c>
      <c r="E318" s="20">
        <v>18695</v>
      </c>
      <c r="F318" s="20">
        <v>38914</v>
      </c>
      <c r="G318" s="20">
        <v>38914</v>
      </c>
      <c r="H318" s="20">
        <v>38914</v>
      </c>
      <c r="I318" s="20">
        <v>38914</v>
      </c>
    </row>
    <row r="319" spans="1:9" ht="22.5" hidden="1">
      <c r="A319" s="101"/>
      <c r="B319" s="101"/>
      <c r="C319" s="2" t="s">
        <v>11</v>
      </c>
      <c r="D319" s="11">
        <f t="shared" si="8"/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ht="15" hidden="1">
      <c r="A320" s="101"/>
      <c r="B320" s="101"/>
      <c r="C320" s="2" t="s">
        <v>28</v>
      </c>
      <c r="D320" s="11">
        <f t="shared" si="8"/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ht="15" hidden="1">
      <c r="A321" s="115">
        <v>7</v>
      </c>
      <c r="B321" s="100" t="s">
        <v>60</v>
      </c>
      <c r="C321" s="3" t="s">
        <v>12</v>
      </c>
      <c r="D321" s="12">
        <f t="shared" si="8"/>
        <v>77</v>
      </c>
      <c r="E321" s="12">
        <f>E322+E323+E324+E325</f>
        <v>0</v>
      </c>
      <c r="F321" s="12">
        <f>F322+F323+F324+F325</f>
        <v>77</v>
      </c>
      <c r="G321" s="12">
        <f>G322+G323+G324+G325</f>
        <v>0</v>
      </c>
      <c r="H321" s="12">
        <f>H322+H323+H324+H325</f>
        <v>0</v>
      </c>
      <c r="I321" s="12">
        <f>I322+I323+I324+I325</f>
        <v>0</v>
      </c>
    </row>
    <row r="322" spans="1:9" ht="22.5" hidden="1">
      <c r="A322" s="101"/>
      <c r="B322" s="101"/>
      <c r="C322" s="2" t="s">
        <v>9</v>
      </c>
      <c r="D322" s="11">
        <f t="shared" si="8"/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ht="22.5" hidden="1">
      <c r="A323" s="101"/>
      <c r="B323" s="101"/>
      <c r="C323" s="2" t="s">
        <v>10</v>
      </c>
      <c r="D323" s="11">
        <f t="shared" si="8"/>
        <v>77</v>
      </c>
      <c r="E323" s="11">
        <v>0</v>
      </c>
      <c r="F323" s="20">
        <v>77</v>
      </c>
      <c r="G323" s="11">
        <v>0</v>
      </c>
      <c r="H323" s="11">
        <v>0</v>
      </c>
      <c r="I323" s="11">
        <v>0</v>
      </c>
    </row>
    <row r="324" spans="1:9" ht="22.5" hidden="1">
      <c r="A324" s="101"/>
      <c r="B324" s="101"/>
      <c r="C324" s="2" t="s">
        <v>11</v>
      </c>
      <c r="D324" s="11">
        <f t="shared" si="8"/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ht="15" hidden="1">
      <c r="A325" s="101"/>
      <c r="B325" s="101"/>
      <c r="C325" s="2" t="s">
        <v>28</v>
      </c>
      <c r="D325" s="11">
        <f t="shared" si="8"/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ht="15">
      <c r="A326" s="106"/>
      <c r="B326" s="106" t="s">
        <v>652</v>
      </c>
      <c r="C326" s="66" t="s">
        <v>12</v>
      </c>
      <c r="D326" s="68">
        <f>D327+D328+D329+D330</f>
        <v>1768952.8900000001</v>
      </c>
      <c r="E326" s="68">
        <f>E327+E328+E329+E330</f>
        <v>491187.54</v>
      </c>
      <c r="F326" s="68">
        <f>F327+F328+F329+F330</f>
        <v>240653.98</v>
      </c>
      <c r="G326" s="68">
        <f>G327+G328+G329+G330</f>
        <v>177511.37</v>
      </c>
      <c r="H326" s="68">
        <f>H327+H328+H329+H330</f>
        <v>659000</v>
      </c>
      <c r="I326" s="68">
        <f>I327+I328+I329+I330</f>
        <v>200600</v>
      </c>
    </row>
    <row r="327" spans="1:9" ht="22.5">
      <c r="A327" s="107"/>
      <c r="B327" s="107"/>
      <c r="C327" s="66" t="s">
        <v>9</v>
      </c>
      <c r="D327" s="67">
        <v>0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</row>
    <row r="328" spans="1:9" ht="22.5">
      <c r="A328" s="107"/>
      <c r="B328" s="107"/>
      <c r="C328" s="66" t="s">
        <v>10</v>
      </c>
      <c r="D328" s="67">
        <f>D333+D338+D343+D348+D353+D358+D363+D368+D373+D378+D383+D388</f>
        <v>0</v>
      </c>
      <c r="E328" s="67">
        <f>E333+E338+E343+E348+E353+E358+E363+E368+E373+E378+E383+E388</f>
        <v>0</v>
      </c>
      <c r="F328" s="67">
        <f>F333+F338+F343+F348+F353+F358+F363+F368+F373+F378+F383+F388</f>
        <v>0</v>
      </c>
      <c r="G328" s="67">
        <f>G333+G338+G343+G348+G353+G358+G363+G368+G373+G378+G383+G388</f>
        <v>0</v>
      </c>
      <c r="H328" s="67">
        <f>H333+H338+H343+H348+H353+H358+H363+H368+H373+H378+H383+H388</f>
        <v>0</v>
      </c>
      <c r="I328" s="67">
        <f>I333+I338+I343+I348+I353+I358+I363+I368+I373+I378+I383+I388</f>
        <v>0</v>
      </c>
    </row>
    <row r="329" spans="1:9" ht="22.5">
      <c r="A329" s="107"/>
      <c r="B329" s="107"/>
      <c r="C329" s="66" t="s">
        <v>11</v>
      </c>
      <c r="D329" s="67">
        <f>D334+D339+D344+D349+D354+D359+D364+D369+D374+D379+D384+D389</f>
        <v>56526</v>
      </c>
      <c r="E329" s="67">
        <f>E334+E339+E344+E349+E354+E359+E364+E369+E374+E379+E384+E389</f>
        <v>56526</v>
      </c>
      <c r="F329" s="67">
        <f>F334+F339+F344+F349+F354+F359+F364+F369+F374+F379+F384+F389</f>
        <v>0</v>
      </c>
      <c r="G329" s="67">
        <f>G334+G339+G344+G349+G354+G359+G364+G369+G374+G379+G384+G389</f>
        <v>0</v>
      </c>
      <c r="H329" s="67">
        <f>H334+H339+H344+H349+H354+H359+H364+H369+H374+H379+H384+H389</f>
        <v>0</v>
      </c>
      <c r="I329" s="67">
        <f>I334+I339+I344+I349+I354+I359+I364+I369+I374+I379+I384+I389</f>
        <v>0</v>
      </c>
    </row>
    <row r="330" spans="1:9" ht="15">
      <c r="A330" s="107"/>
      <c r="B330" s="107"/>
      <c r="C330" s="66" t="s">
        <v>28</v>
      </c>
      <c r="D330" s="67">
        <f>D335+D340+D345+D350+D355+D360+D365+D370+D375+D380+D385+D390</f>
        <v>1712426.8900000001</v>
      </c>
      <c r="E330" s="67">
        <f>E335+E340+E345+E350+E355+E360+E365+E370+E375+E380+E385+E390</f>
        <v>434661.54</v>
      </c>
      <c r="F330" s="67">
        <f>F335+F340+F345+F350+F355+F360+F365+F370+F375+F380+F385+F390</f>
        <v>240653.98</v>
      </c>
      <c r="G330" s="67">
        <f>G335+G340+G345+G350+G355+G360+G365+G370+G375+G380+G385+G390</f>
        <v>177511.37</v>
      </c>
      <c r="H330" s="67">
        <f>H335+H340+H345+H350+H355+H360+H365+H370+H375+H380+H385+H390</f>
        <v>659000</v>
      </c>
      <c r="I330" s="67">
        <f>I335+I340+I345+I350+I355+I360+I365+I370+I375+I380+I385+I390</f>
        <v>200600</v>
      </c>
    </row>
    <row r="331" spans="1:9" ht="15" hidden="1">
      <c r="A331" s="115">
        <v>8</v>
      </c>
      <c r="B331" s="100" t="s">
        <v>61</v>
      </c>
      <c r="C331" s="3" t="s">
        <v>12</v>
      </c>
      <c r="D331" s="12">
        <f t="shared" si="8"/>
        <v>56526</v>
      </c>
      <c r="E331" s="12">
        <f>E332+E333+E334+E335</f>
        <v>56526</v>
      </c>
      <c r="F331" s="12">
        <f>F332+F333+F334+F335</f>
        <v>0</v>
      </c>
      <c r="G331" s="12">
        <f>G332+G333+G334+G335</f>
        <v>0</v>
      </c>
      <c r="H331" s="12">
        <f>H332+H333+H334+H335</f>
        <v>0</v>
      </c>
      <c r="I331" s="12">
        <f>I332+I333+I334+I335</f>
        <v>0</v>
      </c>
    </row>
    <row r="332" spans="1:9" ht="22.5" hidden="1">
      <c r="A332" s="101"/>
      <c r="B332" s="101"/>
      <c r="C332" s="2" t="s">
        <v>9</v>
      </c>
      <c r="D332" s="11">
        <f t="shared" si="8"/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</row>
    <row r="333" spans="1:9" ht="22.5" hidden="1">
      <c r="A333" s="101"/>
      <c r="B333" s="101"/>
      <c r="C333" s="2" t="s">
        <v>10</v>
      </c>
      <c r="D333" s="11">
        <f t="shared" si="8"/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</row>
    <row r="334" spans="1:9" ht="22.5" hidden="1">
      <c r="A334" s="101"/>
      <c r="B334" s="101"/>
      <c r="C334" s="2" t="s">
        <v>11</v>
      </c>
      <c r="D334" s="11">
        <f t="shared" si="8"/>
        <v>56526</v>
      </c>
      <c r="E334" s="21">
        <v>56526</v>
      </c>
      <c r="F334" s="11">
        <v>0</v>
      </c>
      <c r="G334" s="11">
        <v>0</v>
      </c>
      <c r="H334" s="11">
        <v>0</v>
      </c>
      <c r="I334" s="11">
        <v>0</v>
      </c>
    </row>
    <row r="335" spans="1:9" ht="15" hidden="1">
      <c r="A335" s="101"/>
      <c r="B335" s="101"/>
      <c r="C335" s="2" t="s">
        <v>28</v>
      </c>
      <c r="D335" s="11">
        <f t="shared" si="8"/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ht="15" hidden="1">
      <c r="A336" s="115">
        <v>9</v>
      </c>
      <c r="B336" s="100" t="s">
        <v>62</v>
      </c>
      <c r="C336" s="3" t="s">
        <v>12</v>
      </c>
      <c r="D336" s="12">
        <f t="shared" si="8"/>
        <v>146557.74</v>
      </c>
      <c r="E336" s="12">
        <f>E337+E338+E339+E340</f>
        <v>146557.74</v>
      </c>
      <c r="F336" s="12">
        <f>F337+F338+F339+F340</f>
        <v>0</v>
      </c>
      <c r="G336" s="12">
        <f>G337+G338+G339+G340</f>
        <v>0</v>
      </c>
      <c r="H336" s="12">
        <f>H337+H338+H339+H340</f>
        <v>0</v>
      </c>
      <c r="I336" s="12">
        <f>I337+I338+I339+I340</f>
        <v>0</v>
      </c>
    </row>
    <row r="337" spans="1:9" ht="22.5" hidden="1">
      <c r="A337" s="101"/>
      <c r="B337" s="101"/>
      <c r="C337" s="2" t="s">
        <v>9</v>
      </c>
      <c r="D337" s="11">
        <f t="shared" si="8"/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</row>
    <row r="338" spans="1:9" ht="22.5" hidden="1">
      <c r="A338" s="101"/>
      <c r="B338" s="101"/>
      <c r="C338" s="2" t="s">
        <v>10</v>
      </c>
      <c r="D338" s="11">
        <f t="shared" si="8"/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</row>
    <row r="339" spans="1:9" ht="22.5" hidden="1">
      <c r="A339" s="101"/>
      <c r="B339" s="101"/>
      <c r="C339" s="2" t="s">
        <v>11</v>
      </c>
      <c r="D339" s="11">
        <f t="shared" si="8"/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</row>
    <row r="340" spans="1:9" ht="15" hidden="1">
      <c r="A340" s="101"/>
      <c r="B340" s="101"/>
      <c r="C340" s="2" t="s">
        <v>28</v>
      </c>
      <c r="D340" s="11">
        <f t="shared" si="8"/>
        <v>146557.74</v>
      </c>
      <c r="E340" s="21">
        <v>146557.74</v>
      </c>
      <c r="F340" s="11">
        <v>0</v>
      </c>
      <c r="G340" s="11">
        <v>0</v>
      </c>
      <c r="H340" s="11">
        <v>0</v>
      </c>
      <c r="I340" s="11">
        <v>0</v>
      </c>
    </row>
    <row r="341" spans="1:9" ht="15" hidden="1">
      <c r="A341" s="115">
        <v>10</v>
      </c>
      <c r="B341" s="100" t="s">
        <v>63</v>
      </c>
      <c r="C341" s="3" t="s">
        <v>12</v>
      </c>
      <c r="D341" s="12">
        <f t="shared" si="8"/>
        <v>196853.8</v>
      </c>
      <c r="E341" s="12">
        <f>E342+E343+E344+E345</f>
        <v>196853.8</v>
      </c>
      <c r="F341" s="12">
        <f>F342+F343+F344+F345</f>
        <v>0</v>
      </c>
      <c r="G341" s="12">
        <f>G342+G343+G344+G345</f>
        <v>0</v>
      </c>
      <c r="H341" s="12">
        <f>H342+H343+H344+H345</f>
        <v>0</v>
      </c>
      <c r="I341" s="12">
        <f>I342+I343+I344+I345</f>
        <v>0</v>
      </c>
    </row>
    <row r="342" spans="1:9" ht="22.5" hidden="1">
      <c r="A342" s="101"/>
      <c r="B342" s="101"/>
      <c r="C342" s="2" t="s">
        <v>9</v>
      </c>
      <c r="D342" s="11">
        <f t="shared" si="8"/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ht="22.5" hidden="1">
      <c r="A343" s="101"/>
      <c r="B343" s="101"/>
      <c r="C343" s="2" t="s">
        <v>10</v>
      </c>
      <c r="D343" s="11">
        <f t="shared" si="8"/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ht="22.5" hidden="1">
      <c r="A344" s="101"/>
      <c r="B344" s="101"/>
      <c r="C344" s="2" t="s">
        <v>11</v>
      </c>
      <c r="D344" s="11">
        <f t="shared" si="8"/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ht="15" hidden="1">
      <c r="A345" s="101"/>
      <c r="B345" s="101"/>
      <c r="C345" s="2" t="s">
        <v>28</v>
      </c>
      <c r="D345" s="11">
        <f t="shared" si="8"/>
        <v>196853.8</v>
      </c>
      <c r="E345" s="21">
        <v>196853.8</v>
      </c>
      <c r="F345" s="11">
        <v>0</v>
      </c>
      <c r="G345" s="11">
        <v>0</v>
      </c>
      <c r="H345" s="11">
        <v>0</v>
      </c>
      <c r="I345" s="11">
        <v>0</v>
      </c>
    </row>
    <row r="346" spans="1:9" ht="15" hidden="1">
      <c r="A346" s="115">
        <v>11</v>
      </c>
      <c r="B346" s="100" t="s">
        <v>64</v>
      </c>
      <c r="C346" s="3" t="s">
        <v>12</v>
      </c>
      <c r="D346" s="12">
        <f t="shared" si="8"/>
        <v>191250</v>
      </c>
      <c r="E346" s="12">
        <f>E347+E348+E349+E350</f>
        <v>91250</v>
      </c>
      <c r="F346" s="12">
        <f>F347+F348+F349+F350</f>
        <v>100000</v>
      </c>
      <c r="G346" s="12">
        <f>G347+G348+G349+G350</f>
        <v>0</v>
      </c>
      <c r="H346" s="12">
        <f>H347+H348+H349+H350</f>
        <v>0</v>
      </c>
      <c r="I346" s="12">
        <f>I347+I348+I349+I350</f>
        <v>0</v>
      </c>
    </row>
    <row r="347" spans="1:9" ht="22.5" hidden="1">
      <c r="A347" s="101"/>
      <c r="B347" s="101"/>
      <c r="C347" s="2" t="s">
        <v>9</v>
      </c>
      <c r="D347" s="11">
        <f t="shared" si="8"/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ht="22.5" hidden="1">
      <c r="A348" s="101"/>
      <c r="B348" s="101"/>
      <c r="C348" s="2" t="s">
        <v>10</v>
      </c>
      <c r="D348" s="11">
        <f t="shared" si="8"/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ht="22.5" hidden="1">
      <c r="A349" s="101"/>
      <c r="B349" s="101"/>
      <c r="C349" s="2" t="s">
        <v>11</v>
      </c>
      <c r="D349" s="11">
        <f t="shared" si="8"/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ht="15" hidden="1">
      <c r="A350" s="101"/>
      <c r="B350" s="101"/>
      <c r="C350" s="2" t="s">
        <v>28</v>
      </c>
      <c r="D350" s="11">
        <f t="shared" si="8"/>
        <v>191250</v>
      </c>
      <c r="E350" s="21">
        <v>91250</v>
      </c>
      <c r="F350" s="21">
        <v>100000</v>
      </c>
      <c r="G350" s="11">
        <v>0</v>
      </c>
      <c r="H350" s="11">
        <v>0</v>
      </c>
      <c r="I350" s="11">
        <v>0</v>
      </c>
    </row>
    <row r="351" spans="1:9" ht="15" hidden="1">
      <c r="A351" s="115">
        <v>12</v>
      </c>
      <c r="B351" s="100" t="s">
        <v>65</v>
      </c>
      <c r="C351" s="3" t="s">
        <v>12</v>
      </c>
      <c r="D351" s="12">
        <f t="shared" si="8"/>
        <v>189165.35</v>
      </c>
      <c r="E351" s="12">
        <f>E352+E353+E354+E355</f>
        <v>0</v>
      </c>
      <c r="F351" s="12">
        <f>F352+F353+F354+F355</f>
        <v>140653.98</v>
      </c>
      <c r="G351" s="12">
        <f>G352+G353+G354+G355</f>
        <v>48511.37</v>
      </c>
      <c r="H351" s="12">
        <f>H352+H353+H354+H355</f>
        <v>0</v>
      </c>
      <c r="I351" s="12">
        <f>I352+I353+I354+I355</f>
        <v>0</v>
      </c>
    </row>
    <row r="352" spans="1:9" ht="22.5" hidden="1">
      <c r="A352" s="101"/>
      <c r="B352" s="101"/>
      <c r="C352" s="2" t="s">
        <v>9</v>
      </c>
      <c r="D352" s="11">
        <f t="shared" si="8"/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ht="22.5" hidden="1">
      <c r="A353" s="101"/>
      <c r="B353" s="101"/>
      <c r="C353" s="2" t="s">
        <v>10</v>
      </c>
      <c r="D353" s="11">
        <f t="shared" si="8"/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ht="22.5" hidden="1">
      <c r="A354" s="101"/>
      <c r="B354" s="101"/>
      <c r="C354" s="2" t="s">
        <v>11</v>
      </c>
      <c r="D354" s="11">
        <f t="shared" si="8"/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ht="15" hidden="1">
      <c r="A355" s="101"/>
      <c r="B355" s="101"/>
      <c r="C355" s="2" t="s">
        <v>28</v>
      </c>
      <c r="D355" s="11">
        <f t="shared" si="8"/>
        <v>189165.35</v>
      </c>
      <c r="E355" s="11">
        <v>0</v>
      </c>
      <c r="F355" s="21">
        <v>140653.98</v>
      </c>
      <c r="G355" s="21">
        <v>48511.37</v>
      </c>
      <c r="H355" s="11">
        <v>0</v>
      </c>
      <c r="I355" s="11">
        <v>0</v>
      </c>
    </row>
    <row r="356" spans="1:9" ht="15" hidden="1">
      <c r="A356" s="115">
        <v>13</v>
      </c>
      <c r="B356" s="100" t="s">
        <v>66</v>
      </c>
      <c r="C356" s="3" t="s">
        <v>12</v>
      </c>
      <c r="D356" s="12">
        <f aca="true" t="shared" si="9" ref="D356:D390">E356+F356+G356+H356+I356</f>
        <v>169000</v>
      </c>
      <c r="E356" s="12">
        <f>E357+E358+E359+E360</f>
        <v>0</v>
      </c>
      <c r="F356" s="12">
        <f>F357+F358+F359+F360</f>
        <v>0</v>
      </c>
      <c r="G356" s="12">
        <f>G357+G358+G359+G360</f>
        <v>0</v>
      </c>
      <c r="H356" s="12">
        <f>H357+H358+H359+H360</f>
        <v>169000</v>
      </c>
      <c r="I356" s="12">
        <f>I357+I358+I359+I360</f>
        <v>0</v>
      </c>
    </row>
    <row r="357" spans="1:9" ht="22.5" hidden="1">
      <c r="A357" s="101"/>
      <c r="B357" s="101"/>
      <c r="C357" s="2" t="s">
        <v>9</v>
      </c>
      <c r="D357" s="11">
        <f t="shared" si="9"/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ht="22.5" hidden="1">
      <c r="A358" s="101"/>
      <c r="B358" s="101"/>
      <c r="C358" s="2" t="s">
        <v>10</v>
      </c>
      <c r="D358" s="11">
        <f t="shared" si="9"/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ht="22.5" hidden="1">
      <c r="A359" s="101"/>
      <c r="B359" s="101"/>
      <c r="C359" s="2" t="s">
        <v>11</v>
      </c>
      <c r="D359" s="11">
        <f t="shared" si="9"/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ht="15" hidden="1">
      <c r="A360" s="101"/>
      <c r="B360" s="101"/>
      <c r="C360" s="2" t="s">
        <v>28</v>
      </c>
      <c r="D360" s="11">
        <f t="shared" si="9"/>
        <v>169000</v>
      </c>
      <c r="E360" s="21">
        <v>0</v>
      </c>
      <c r="F360" s="21">
        <v>0</v>
      </c>
      <c r="G360" s="21">
        <v>0</v>
      </c>
      <c r="H360" s="21">
        <v>169000</v>
      </c>
      <c r="I360" s="22">
        <v>0</v>
      </c>
    </row>
    <row r="361" spans="1:9" ht="15" hidden="1">
      <c r="A361" s="115">
        <v>14</v>
      </c>
      <c r="B361" s="100" t="s">
        <v>71</v>
      </c>
      <c r="C361" s="3" t="s">
        <v>12</v>
      </c>
      <c r="D361" s="12">
        <f t="shared" si="9"/>
        <v>169000</v>
      </c>
      <c r="E361" s="23">
        <f>E362+E363+E364+E365</f>
        <v>0</v>
      </c>
      <c r="F361" s="23">
        <f>F362+F363+F364+F365</f>
        <v>0</v>
      </c>
      <c r="G361" s="23">
        <f>G362+G363+G364+G365</f>
        <v>69000</v>
      </c>
      <c r="H361" s="23">
        <f>H362+H363+H364+H365</f>
        <v>100000</v>
      </c>
      <c r="I361" s="23">
        <f>I362+I363+I364+I365</f>
        <v>0</v>
      </c>
    </row>
    <row r="362" spans="1:9" ht="22.5" hidden="1">
      <c r="A362" s="101"/>
      <c r="B362" s="101"/>
      <c r="C362" s="2" t="s">
        <v>9</v>
      </c>
      <c r="D362" s="11">
        <f t="shared" si="9"/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ht="22.5" hidden="1">
      <c r="A363" s="101"/>
      <c r="B363" s="101"/>
      <c r="C363" s="2" t="s">
        <v>10</v>
      </c>
      <c r="D363" s="11">
        <f t="shared" si="9"/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</row>
    <row r="364" spans="1:9" ht="22.5" hidden="1">
      <c r="A364" s="101"/>
      <c r="B364" s="101"/>
      <c r="C364" s="2" t="s">
        <v>11</v>
      </c>
      <c r="D364" s="11">
        <f t="shared" si="9"/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</row>
    <row r="365" spans="1:9" ht="15" hidden="1">
      <c r="A365" s="101"/>
      <c r="B365" s="101"/>
      <c r="C365" s="2" t="s">
        <v>28</v>
      </c>
      <c r="D365" s="11">
        <f t="shared" si="9"/>
        <v>169000</v>
      </c>
      <c r="E365" s="21">
        <v>0</v>
      </c>
      <c r="F365" s="21">
        <v>0</v>
      </c>
      <c r="G365" s="21">
        <v>69000</v>
      </c>
      <c r="H365" s="21">
        <v>100000</v>
      </c>
      <c r="I365" s="21">
        <v>0</v>
      </c>
    </row>
    <row r="366" spans="1:9" ht="15" hidden="1">
      <c r="A366" s="115">
        <v>15</v>
      </c>
      <c r="B366" s="100" t="s">
        <v>72</v>
      </c>
      <c r="C366" s="3" t="s">
        <v>12</v>
      </c>
      <c r="D366" s="12">
        <f t="shared" si="9"/>
        <v>150000</v>
      </c>
      <c r="E366" s="23">
        <f>E367+E368+E369+E370</f>
        <v>0</v>
      </c>
      <c r="F366" s="23">
        <f>F367+F368+F369+F370</f>
        <v>0</v>
      </c>
      <c r="G366" s="23">
        <f>G367+G368+G369+G370</f>
        <v>50000</v>
      </c>
      <c r="H366" s="23">
        <f>H367+H368+H369+H370</f>
        <v>100000</v>
      </c>
      <c r="I366" s="23">
        <f>I367+I368+I369+I370</f>
        <v>0</v>
      </c>
    </row>
    <row r="367" spans="1:9" ht="22.5" hidden="1">
      <c r="A367" s="101"/>
      <c r="B367" s="101"/>
      <c r="C367" s="2" t="s">
        <v>9</v>
      </c>
      <c r="D367" s="11">
        <f t="shared" si="9"/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ht="22.5" hidden="1">
      <c r="A368" s="101"/>
      <c r="B368" s="101"/>
      <c r="C368" s="2" t="s">
        <v>10</v>
      </c>
      <c r="D368" s="11">
        <f t="shared" si="9"/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ht="22.5" hidden="1">
      <c r="A369" s="101"/>
      <c r="B369" s="101"/>
      <c r="C369" s="2" t="s">
        <v>11</v>
      </c>
      <c r="D369" s="11">
        <f t="shared" si="9"/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ht="15" hidden="1">
      <c r="A370" s="101"/>
      <c r="B370" s="101"/>
      <c r="C370" s="2" t="s">
        <v>28</v>
      </c>
      <c r="D370" s="11">
        <f t="shared" si="9"/>
        <v>150000</v>
      </c>
      <c r="E370" s="21">
        <v>0</v>
      </c>
      <c r="F370" s="21">
        <v>0</v>
      </c>
      <c r="G370" s="21">
        <v>50000</v>
      </c>
      <c r="H370" s="21">
        <v>100000</v>
      </c>
      <c r="I370" s="21">
        <v>0</v>
      </c>
    </row>
    <row r="371" spans="1:9" ht="15" hidden="1">
      <c r="A371" s="115">
        <v>16</v>
      </c>
      <c r="B371" s="100" t="s">
        <v>67</v>
      </c>
      <c r="C371" s="3" t="s">
        <v>12</v>
      </c>
      <c r="D371" s="12">
        <f t="shared" si="9"/>
        <v>90000</v>
      </c>
      <c r="E371" s="12">
        <f>E372+E373+E374+E375</f>
        <v>0</v>
      </c>
      <c r="F371" s="12">
        <f>F372+F373+F374+F375</f>
        <v>0</v>
      </c>
      <c r="G371" s="12">
        <f>G372+G373+G374+G375</f>
        <v>0</v>
      </c>
      <c r="H371" s="12">
        <f>H372+H373+H374+H375</f>
        <v>90000</v>
      </c>
      <c r="I371" s="12">
        <f>I372+I373+I374+I375</f>
        <v>0</v>
      </c>
    </row>
    <row r="372" spans="1:9" ht="22.5" hidden="1">
      <c r="A372" s="101"/>
      <c r="B372" s="101"/>
      <c r="C372" s="2" t="s">
        <v>9</v>
      </c>
      <c r="D372" s="11">
        <f t="shared" si="9"/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ht="22.5" hidden="1">
      <c r="A373" s="101"/>
      <c r="B373" s="101"/>
      <c r="C373" s="2" t="s">
        <v>10</v>
      </c>
      <c r="D373" s="11">
        <f t="shared" si="9"/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</row>
    <row r="374" spans="1:9" ht="22.5" hidden="1">
      <c r="A374" s="101"/>
      <c r="B374" s="101"/>
      <c r="C374" s="2" t="s">
        <v>11</v>
      </c>
      <c r="D374" s="11">
        <f t="shared" si="9"/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</row>
    <row r="375" spans="1:9" ht="15" hidden="1">
      <c r="A375" s="101"/>
      <c r="B375" s="101"/>
      <c r="C375" s="2" t="s">
        <v>28</v>
      </c>
      <c r="D375" s="11">
        <f t="shared" si="9"/>
        <v>90000</v>
      </c>
      <c r="E375" s="22">
        <v>0</v>
      </c>
      <c r="F375" s="22">
        <v>0</v>
      </c>
      <c r="G375" s="22">
        <v>0</v>
      </c>
      <c r="H375" s="22">
        <v>90000</v>
      </c>
      <c r="I375" s="22">
        <v>0</v>
      </c>
    </row>
    <row r="376" spans="1:9" ht="15" hidden="1">
      <c r="A376" s="115">
        <v>17</v>
      </c>
      <c r="B376" s="100" t="s">
        <v>68</v>
      </c>
      <c r="C376" s="3" t="s">
        <v>12</v>
      </c>
      <c r="D376" s="12">
        <f t="shared" si="9"/>
        <v>110000</v>
      </c>
      <c r="E376" s="12">
        <f>E377+E378+E379+E380</f>
        <v>0</v>
      </c>
      <c r="F376" s="12">
        <f>F377+F378+F379+F380</f>
        <v>0</v>
      </c>
      <c r="G376" s="12">
        <f>G377+G378+G379+G380</f>
        <v>10000</v>
      </c>
      <c r="H376" s="12">
        <f>H377+H378+H379+H380</f>
        <v>100000</v>
      </c>
      <c r="I376" s="12">
        <f>I377+I378+I379+I380</f>
        <v>0</v>
      </c>
    </row>
    <row r="377" spans="1:9" ht="22.5" hidden="1">
      <c r="A377" s="101"/>
      <c r="B377" s="101"/>
      <c r="C377" s="2" t="s">
        <v>9</v>
      </c>
      <c r="D377" s="11">
        <f t="shared" si="9"/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ht="22.5" hidden="1">
      <c r="A378" s="101"/>
      <c r="B378" s="101"/>
      <c r="C378" s="2" t="s">
        <v>10</v>
      </c>
      <c r="D378" s="11">
        <f t="shared" si="9"/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ht="22.5" hidden="1">
      <c r="A379" s="101"/>
      <c r="B379" s="101"/>
      <c r="C379" s="2" t="s">
        <v>11</v>
      </c>
      <c r="D379" s="11">
        <f t="shared" si="9"/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ht="15" hidden="1">
      <c r="A380" s="101"/>
      <c r="B380" s="101"/>
      <c r="C380" s="2" t="s">
        <v>28</v>
      </c>
      <c r="D380" s="11">
        <f t="shared" si="9"/>
        <v>110000</v>
      </c>
      <c r="E380" s="22">
        <v>0</v>
      </c>
      <c r="F380" s="21">
        <v>0</v>
      </c>
      <c r="G380" s="21">
        <v>10000</v>
      </c>
      <c r="H380" s="21">
        <v>100000</v>
      </c>
      <c r="I380" s="22">
        <v>0</v>
      </c>
    </row>
    <row r="381" spans="1:9" ht="15" hidden="1">
      <c r="A381" s="115">
        <v>18</v>
      </c>
      <c r="B381" s="100" t="s">
        <v>69</v>
      </c>
      <c r="C381" s="3" t="s">
        <v>12</v>
      </c>
      <c r="D381" s="12">
        <f t="shared" si="9"/>
        <v>140600</v>
      </c>
      <c r="E381" s="12">
        <f>E382+E383+E384+E385</f>
        <v>0</v>
      </c>
      <c r="F381" s="12">
        <f>F382+F383+F384+F385</f>
        <v>0</v>
      </c>
      <c r="G381" s="12">
        <f>G382+G383+G384+G385</f>
        <v>0</v>
      </c>
      <c r="H381" s="12">
        <f>H382+H383+H384+H385</f>
        <v>40000</v>
      </c>
      <c r="I381" s="12">
        <f>I382+I383+I384+I385</f>
        <v>100600</v>
      </c>
    </row>
    <row r="382" spans="1:9" ht="22.5" hidden="1">
      <c r="A382" s="101"/>
      <c r="B382" s="101"/>
      <c r="C382" s="2" t="s">
        <v>9</v>
      </c>
      <c r="D382" s="11">
        <f t="shared" si="9"/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ht="22.5" hidden="1">
      <c r="A383" s="101"/>
      <c r="B383" s="101"/>
      <c r="C383" s="2" t="s">
        <v>10</v>
      </c>
      <c r="D383" s="11">
        <f t="shared" si="9"/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</row>
    <row r="384" spans="1:9" ht="22.5" hidden="1">
      <c r="A384" s="101"/>
      <c r="B384" s="101"/>
      <c r="C384" s="2" t="s">
        <v>11</v>
      </c>
      <c r="D384" s="11">
        <f t="shared" si="9"/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ht="15" hidden="1">
      <c r="A385" s="101"/>
      <c r="B385" s="101"/>
      <c r="C385" s="2" t="s">
        <v>28</v>
      </c>
      <c r="D385" s="11">
        <f t="shared" si="9"/>
        <v>140600</v>
      </c>
      <c r="E385" s="21">
        <v>0</v>
      </c>
      <c r="F385" s="21">
        <v>0</v>
      </c>
      <c r="G385" s="21">
        <v>0</v>
      </c>
      <c r="H385" s="21">
        <v>40000</v>
      </c>
      <c r="I385" s="21">
        <v>100600</v>
      </c>
    </row>
    <row r="386" spans="1:9" ht="15" hidden="1">
      <c r="A386" s="115">
        <v>19</v>
      </c>
      <c r="B386" s="100" t="s">
        <v>70</v>
      </c>
      <c r="C386" s="3" t="s">
        <v>12</v>
      </c>
      <c r="D386" s="12">
        <f t="shared" si="9"/>
        <v>160000</v>
      </c>
      <c r="E386" s="12">
        <f>E387+E388+E389+E390</f>
        <v>0</v>
      </c>
      <c r="F386" s="12">
        <f>F387+F388+F389+F390</f>
        <v>0</v>
      </c>
      <c r="G386" s="12">
        <f>G387+G388+G389+G390</f>
        <v>0</v>
      </c>
      <c r="H386" s="12">
        <f>H387+H388+H389+H390</f>
        <v>60000</v>
      </c>
      <c r="I386" s="12">
        <f>I387+I388+I389+I390</f>
        <v>100000</v>
      </c>
    </row>
    <row r="387" spans="1:9" ht="22.5" hidden="1">
      <c r="A387" s="101"/>
      <c r="B387" s="101"/>
      <c r="C387" s="2" t="s">
        <v>9</v>
      </c>
      <c r="D387" s="11">
        <f t="shared" si="9"/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ht="22.5" hidden="1">
      <c r="A388" s="101"/>
      <c r="B388" s="101"/>
      <c r="C388" s="2" t="s">
        <v>10</v>
      </c>
      <c r="D388" s="11">
        <f t="shared" si="9"/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</row>
    <row r="389" spans="1:9" ht="22.5" hidden="1">
      <c r="A389" s="101"/>
      <c r="B389" s="101"/>
      <c r="C389" s="2" t="s">
        <v>11</v>
      </c>
      <c r="D389" s="11">
        <f t="shared" si="9"/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</row>
    <row r="390" spans="1:9" ht="15" hidden="1">
      <c r="A390" s="101"/>
      <c r="B390" s="101"/>
      <c r="C390" s="2" t="s">
        <v>28</v>
      </c>
      <c r="D390" s="11">
        <f t="shared" si="9"/>
        <v>160000</v>
      </c>
      <c r="E390" s="22">
        <v>0</v>
      </c>
      <c r="F390" s="22">
        <v>0</v>
      </c>
      <c r="G390" s="22">
        <v>0</v>
      </c>
      <c r="H390" s="22">
        <v>60000</v>
      </c>
      <c r="I390" s="22">
        <v>100000</v>
      </c>
    </row>
    <row r="391" spans="1:9" ht="15">
      <c r="A391" s="116"/>
      <c r="B391" s="108" t="s">
        <v>73</v>
      </c>
      <c r="C391" s="60"/>
      <c r="D391" s="11"/>
      <c r="E391" s="11"/>
      <c r="F391" s="11"/>
      <c r="G391" s="11"/>
      <c r="H391" s="11"/>
      <c r="I391" s="11"/>
    </row>
    <row r="392" spans="1:9" ht="15">
      <c r="A392" s="116"/>
      <c r="B392" s="108"/>
      <c r="C392" s="61" t="s">
        <v>12</v>
      </c>
      <c r="D392" s="10">
        <f>E392+F392+G392+H392+I392</f>
        <v>7341474.48</v>
      </c>
      <c r="E392" s="10">
        <f>E402+E407+E412+E417+E422+E427+E432+E437+E447+E452+E462+E467+E472+E477+E482+E487+E492</f>
        <v>1198723.64</v>
      </c>
      <c r="F392" s="10">
        <f>F402+F407+F412+F417+F422+F427+F432+F437+F447+F452+F462+F467+F472+F477+F482+F487+F492</f>
        <v>1805337.9899999998</v>
      </c>
      <c r="G392" s="10">
        <f>G402+G407+G412+G417+G422+G427+G432+G437+G447+G452+G462+G467+G472+G477+G482+G487+G492</f>
        <v>1683635.94</v>
      </c>
      <c r="H392" s="10">
        <f>H402+H407+H412+H417+H422+H427+H432+H437+H447+H452+H462+H467+H472+H477+H482+H487+H492</f>
        <v>1130402.9</v>
      </c>
      <c r="I392" s="10">
        <f>I402+I407+I412+I417+I422+I427+I432+I437+I447+I452+I462+I467+I472+I477+I482+I487+I492</f>
        <v>1523374.01</v>
      </c>
    </row>
    <row r="393" spans="1:9" ht="22.5">
      <c r="A393" s="116"/>
      <c r="B393" s="108"/>
      <c r="C393" s="2" t="s">
        <v>9</v>
      </c>
      <c r="D393" s="11">
        <f aca="true" t="shared" si="10" ref="D393:D471">E393+F393+G393+H393+I393</f>
        <v>0</v>
      </c>
      <c r="E393" s="11">
        <f>E403+E408+E413+E418+E423+E428+E433+E438+E448+E453+E463+E468+E473+E478+E483+E488+E493</f>
        <v>0</v>
      </c>
      <c r="F393" s="11">
        <f>F403+F408+F413+F418+F423+F428+F433+F438+F448+F453+F463+F468+F473+F478+F483+F488+F493</f>
        <v>0</v>
      </c>
      <c r="G393" s="11">
        <f>G403+G408+G413+G418+G423+G428+G433+G438+G448+G453+G463+G468+G473+G478+G483+G488+G493</f>
        <v>0</v>
      </c>
      <c r="H393" s="11">
        <f>H403+H408+H413+H418+H423+H428+H433+H438+H448+H453+H463+H468+H473+H478+H483+H488+H493</f>
        <v>0</v>
      </c>
      <c r="I393" s="11">
        <f>I403+I408+I413+I418+I423+I428+I433+I438+I448+I453+I463+I468+I473+I478+I483+I488+I493</f>
        <v>0</v>
      </c>
    </row>
    <row r="394" spans="1:9" ht="22.5">
      <c r="A394" s="116"/>
      <c r="B394" s="108"/>
      <c r="C394" s="2" t="s">
        <v>10</v>
      </c>
      <c r="D394" s="11">
        <f t="shared" si="10"/>
        <v>2952870</v>
      </c>
      <c r="E394" s="11">
        <f>E404+E409+E414+E419+E424+E429+E434+E439+E449+E454+E464+E469+E474+E479+E484+E489+E494</f>
        <v>534610</v>
      </c>
      <c r="F394" s="11">
        <f>F404+F409+F414+F419+F424+F429+F434+F439+F449+F454+F464+F469+F474+F479+F484+F489+F494</f>
        <v>606852</v>
      </c>
      <c r="G394" s="11">
        <f>G404+G409+G414+G419+G424+G429+G434+G439+G449+G454+G464+G469+G474+G479+G484+G489+G494</f>
        <v>603764</v>
      </c>
      <c r="H394" s="11">
        <f>H404+H409+H414+H419+H424+H429+H434+H439+H449+H454+H464+H469+H474+H479+H484+H489+H494</f>
        <v>603787</v>
      </c>
      <c r="I394" s="11">
        <f>I404+I409+I414+I419+I424+I429+I434+I439+I449+I454+I464+I469+I474+I479+I484+I489+I494</f>
        <v>603857</v>
      </c>
    </row>
    <row r="395" spans="1:9" ht="22.5">
      <c r="A395" s="116"/>
      <c r="B395" s="108"/>
      <c r="C395" s="2" t="s">
        <v>11</v>
      </c>
      <c r="D395" s="11">
        <f t="shared" si="10"/>
        <v>515105.20999999996</v>
      </c>
      <c r="E395" s="11">
        <f>E405+E410+E415+E420+E425+E430+E435+E440+E450+E455+E465+E470+E475+E480+E485+E490+E495</f>
        <v>81492.90000000001</v>
      </c>
      <c r="F395" s="11">
        <f>F405+F410+F415+F420+F425+F430+F435+F440+F450+F455+F465+F470+F475+F480+F485+F490+F495</f>
        <v>101247.4</v>
      </c>
      <c r="G395" s="11">
        <f>G405+G410+G415+G420+G425+G430+G435+G440+G450+G455+G465+G470+G475+G480+G485+G490+G495</f>
        <v>131403</v>
      </c>
      <c r="H395" s="11">
        <f>H405+H410+H415+H420+H425+H430+H435+H440+H450+H455+H465+H470+H475+H480+H485+H490+H495</f>
        <v>98030.4</v>
      </c>
      <c r="I395" s="11">
        <f>I405+I410+I415+I420+I425+I430+I435+I440+I450+I455+I465+I470+I475+I480+I485+I490+I495</f>
        <v>102931.51</v>
      </c>
    </row>
    <row r="396" spans="1:9" ht="15">
      <c r="A396" s="116"/>
      <c r="B396" s="108"/>
      <c r="C396" s="2" t="s">
        <v>28</v>
      </c>
      <c r="D396" s="11">
        <f t="shared" si="10"/>
        <v>3873499.2699999996</v>
      </c>
      <c r="E396" s="11">
        <f>E406+E411+E416+E421+E426+E431+E436+E441+E451+E456+E466+E471+E476+E481+E486+E491+E496</f>
        <v>582620.74</v>
      </c>
      <c r="F396" s="11">
        <f>F406+F411+F416+F421+F426+F431+F436+F441+F451+F456+F466+F471+F476+F481+F486+F491+F496</f>
        <v>1097238.5899999999</v>
      </c>
      <c r="G396" s="11">
        <f>G406+G411+G416+G421+G426+G431+G436+G441+G451+G456+G466+G471+G476+G481+G486+G491+G496</f>
        <v>948468.94</v>
      </c>
      <c r="H396" s="11">
        <f>H406+H411+H416+H421+H426+H431+H436+H441+H451+H456+H466+H471+H476+H481+H486+H491+H496</f>
        <v>428585.5</v>
      </c>
      <c r="I396" s="11">
        <f>I406+I411+I416+I421+I426+I431+I436+I441+I451+I456+I466+I471+I476+I481+I486+I491+I496</f>
        <v>816585.5</v>
      </c>
    </row>
    <row r="397" spans="1:9" ht="15">
      <c r="A397" s="106"/>
      <c r="B397" s="106" t="s">
        <v>653</v>
      </c>
      <c r="C397" s="66" t="s">
        <v>12</v>
      </c>
      <c r="D397" s="68">
        <f>D398+D399+D400+D401</f>
        <v>3672817.41</v>
      </c>
      <c r="E397" s="68">
        <f>E398+E399+E400+E401</f>
        <v>650772.3</v>
      </c>
      <c r="F397" s="68">
        <f>F398+F399+F400+F401</f>
        <v>742377.9</v>
      </c>
      <c r="G397" s="68">
        <f>G398+G399+G400+G401</f>
        <v>755104.3</v>
      </c>
      <c r="H397" s="68">
        <f>H398+H399+H400+H401</f>
        <v>759795.9</v>
      </c>
      <c r="I397" s="68">
        <f>I398+I399+I400+I401</f>
        <v>764767.01</v>
      </c>
    </row>
    <row r="398" spans="1:9" ht="22.5">
      <c r="A398" s="107"/>
      <c r="B398" s="107"/>
      <c r="C398" s="66" t="s">
        <v>9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</row>
    <row r="399" spans="1:9" ht="22.5">
      <c r="A399" s="107"/>
      <c r="B399" s="107"/>
      <c r="C399" s="66" t="s">
        <v>10</v>
      </c>
      <c r="D399" s="67">
        <f>D404+D409+D414+D419+D424+D429+D434+D439</f>
        <v>2941420</v>
      </c>
      <c r="E399" s="67">
        <f>E404+E409+E414+E419+E424+E429+E434+E439</f>
        <v>526160</v>
      </c>
      <c r="F399" s="67">
        <f>F404+F409+F414+F419+F424+F429+F434+F439</f>
        <v>603852</v>
      </c>
      <c r="G399" s="67">
        <f>G404+G409+G414+G419+G424+G429+G434+G439</f>
        <v>603764</v>
      </c>
      <c r="H399" s="67">
        <f>H404+H409+H414+H419+H424+H429+H434+H439</f>
        <v>603787</v>
      </c>
      <c r="I399" s="67">
        <f>I404+I409+I414+I419+I424+I429+I434+I439</f>
        <v>603857</v>
      </c>
    </row>
    <row r="400" spans="1:9" ht="22.5">
      <c r="A400" s="107"/>
      <c r="B400" s="107"/>
      <c r="C400" s="66" t="s">
        <v>11</v>
      </c>
      <c r="D400" s="67">
        <f>D405+D410+D415+D420+D425+D430+D435+D440</f>
        <v>442549.4099999999</v>
      </c>
      <c r="E400" s="67">
        <f>E405+E410+E415+E420+E425+E430+E435+E440</f>
        <v>67678.3</v>
      </c>
      <c r="F400" s="67">
        <f>F405+F410+F415+F420+F425+F430+F435+F440</f>
        <v>80547.4</v>
      </c>
      <c r="G400" s="67">
        <f>G405+G410+G415+G420+G425+G430+G435+G440</f>
        <v>93361.8</v>
      </c>
      <c r="H400" s="67">
        <f>H405+H410+H415+H420+H425+H430+H435+H440</f>
        <v>98030.4</v>
      </c>
      <c r="I400" s="67">
        <f>I405+I410+I415+I420+I425+I430+I435+I440</f>
        <v>102931.51</v>
      </c>
    </row>
    <row r="401" spans="1:9" ht="15">
      <c r="A401" s="107"/>
      <c r="B401" s="107"/>
      <c r="C401" s="66" t="s">
        <v>28</v>
      </c>
      <c r="D401" s="67">
        <f>D406+D411+D416+D421+D426+D431+D436+D441</f>
        <v>288848</v>
      </c>
      <c r="E401" s="67">
        <f>E406+E411+E416+E421+E426+E431+E436+E441</f>
        <v>56934</v>
      </c>
      <c r="F401" s="67">
        <f>F406+F411+F416+F421+F426+F431+F436+F441</f>
        <v>57978.5</v>
      </c>
      <c r="G401" s="67">
        <f>G406+G411+G416+G421+G426+G431+G436+G441</f>
        <v>57978.5</v>
      </c>
      <c r="H401" s="67">
        <f>H406+H411+H416+H421+H426+H431+H436+H441</f>
        <v>57978.5</v>
      </c>
      <c r="I401" s="67">
        <f>I406+I411+I416+I421+I426+I431+I436+I441</f>
        <v>57978.5</v>
      </c>
    </row>
    <row r="402" spans="1:9" ht="15" hidden="1">
      <c r="A402" s="115">
        <v>1</v>
      </c>
      <c r="B402" s="100" t="s">
        <v>74</v>
      </c>
      <c r="C402" s="3" t="s">
        <v>12</v>
      </c>
      <c r="D402" s="12">
        <f t="shared" si="10"/>
        <v>714467.8099999999</v>
      </c>
      <c r="E402" s="12">
        <f>E403+E404+E405+E406</f>
        <v>120826.7</v>
      </c>
      <c r="F402" s="12">
        <f>F403+F404+F405+F406</f>
        <v>135375.9</v>
      </c>
      <c r="G402" s="12">
        <f>G403+G404+G405+G406</f>
        <v>148170.3</v>
      </c>
      <c r="H402" s="12">
        <f>H403+H404+H405+H406</f>
        <v>152679.9</v>
      </c>
      <c r="I402" s="12">
        <f>I403+I404+I405+I406</f>
        <v>157415.01</v>
      </c>
    </row>
    <row r="403" spans="1:9" ht="22.5" hidden="1">
      <c r="A403" s="101"/>
      <c r="B403" s="101"/>
      <c r="C403" s="2" t="s">
        <v>9</v>
      </c>
      <c r="D403" s="11">
        <f t="shared" si="10"/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</row>
    <row r="404" spans="1:9" ht="22.5" hidden="1">
      <c r="A404" s="101"/>
      <c r="B404" s="101"/>
      <c r="C404" s="2" t="s">
        <v>10</v>
      </c>
      <c r="D404" s="11">
        <f t="shared" si="10"/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</row>
    <row r="405" spans="1:9" ht="22.5" hidden="1">
      <c r="A405" s="101"/>
      <c r="B405" s="101"/>
      <c r="C405" s="2" t="s">
        <v>11</v>
      </c>
      <c r="D405" s="11">
        <f t="shared" si="10"/>
        <v>425619.80999999994</v>
      </c>
      <c r="E405" s="11">
        <v>63892.7</v>
      </c>
      <c r="F405" s="11">
        <v>77397.4</v>
      </c>
      <c r="G405" s="11">
        <v>90191.8</v>
      </c>
      <c r="H405" s="11">
        <v>94701.4</v>
      </c>
      <c r="I405" s="11">
        <v>99436.51</v>
      </c>
    </row>
    <row r="406" spans="1:9" ht="15" hidden="1">
      <c r="A406" s="101"/>
      <c r="B406" s="101"/>
      <c r="C406" s="2" t="s">
        <v>28</v>
      </c>
      <c r="D406" s="11">
        <f t="shared" si="10"/>
        <v>288848</v>
      </c>
      <c r="E406" s="20">
        <v>56934</v>
      </c>
      <c r="F406" s="20">
        <v>57978.5</v>
      </c>
      <c r="G406" s="20">
        <v>57978.5</v>
      </c>
      <c r="H406" s="20">
        <v>57978.5</v>
      </c>
      <c r="I406" s="20">
        <v>57978.5</v>
      </c>
    </row>
    <row r="407" spans="1:9" ht="24.75" customHeight="1" hidden="1">
      <c r="A407" s="115">
        <v>2</v>
      </c>
      <c r="B407" s="100" t="s">
        <v>75</v>
      </c>
      <c r="C407" s="3" t="s">
        <v>12</v>
      </c>
      <c r="D407" s="12">
        <f t="shared" si="10"/>
        <v>2702765</v>
      </c>
      <c r="E407" s="12">
        <f>E408+E409+E410+E411</f>
        <v>480265</v>
      </c>
      <c r="F407" s="12">
        <f>F408+F409+F410+F411</f>
        <v>555625</v>
      </c>
      <c r="G407" s="12">
        <f>G408+G409+G410+G411</f>
        <v>555625</v>
      </c>
      <c r="H407" s="12">
        <f>H408+H409+H410+H411</f>
        <v>555625</v>
      </c>
      <c r="I407" s="12">
        <f>I408+I409+I410+I411</f>
        <v>555625</v>
      </c>
    </row>
    <row r="408" spans="1:9" ht="22.5" customHeight="1" hidden="1">
      <c r="A408" s="101"/>
      <c r="B408" s="101"/>
      <c r="C408" s="2" t="s">
        <v>9</v>
      </c>
      <c r="D408" s="11">
        <f t="shared" si="10"/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ht="28.5" customHeight="1" hidden="1">
      <c r="A409" s="101"/>
      <c r="B409" s="101"/>
      <c r="C409" s="2" t="s">
        <v>10</v>
      </c>
      <c r="D409" s="11">
        <f t="shared" si="10"/>
        <v>2702765</v>
      </c>
      <c r="E409" s="11">
        <v>480265</v>
      </c>
      <c r="F409" s="11">
        <v>555625</v>
      </c>
      <c r="G409" s="11">
        <v>555625</v>
      </c>
      <c r="H409" s="11">
        <v>555625</v>
      </c>
      <c r="I409" s="11">
        <v>555625</v>
      </c>
    </row>
    <row r="410" spans="1:9" ht="36" customHeight="1" hidden="1">
      <c r="A410" s="101"/>
      <c r="B410" s="101"/>
      <c r="C410" s="2" t="s">
        <v>11</v>
      </c>
      <c r="D410" s="11">
        <f t="shared" si="10"/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</row>
    <row r="411" spans="1:9" ht="25.5" customHeight="1" hidden="1">
      <c r="A411" s="101"/>
      <c r="B411" s="101"/>
      <c r="C411" s="2" t="s">
        <v>28</v>
      </c>
      <c r="D411" s="11">
        <f t="shared" si="10"/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</row>
    <row r="412" spans="1:9" ht="15" hidden="1">
      <c r="A412" s="115">
        <v>3</v>
      </c>
      <c r="B412" s="100" t="s">
        <v>76</v>
      </c>
      <c r="C412" s="3" t="s">
        <v>12</v>
      </c>
      <c r="D412" s="12">
        <f t="shared" si="10"/>
        <v>143710.6</v>
      </c>
      <c r="E412" s="12">
        <f>E413+E414+E415+E416</f>
        <v>27706.6</v>
      </c>
      <c r="F412" s="12">
        <f>F413+F414+F415+F416</f>
        <v>28865</v>
      </c>
      <c r="G412" s="12">
        <f>G413+G414+G415+G416</f>
        <v>28885</v>
      </c>
      <c r="H412" s="12">
        <f>H413+H414+H415+H416</f>
        <v>29044</v>
      </c>
      <c r="I412" s="12">
        <f>I413+I414+I415+I416</f>
        <v>29210</v>
      </c>
    </row>
    <row r="413" spans="1:9" ht="22.5" hidden="1">
      <c r="A413" s="101"/>
      <c r="B413" s="101"/>
      <c r="C413" s="2" t="s">
        <v>9</v>
      </c>
      <c r="D413" s="11">
        <f t="shared" si="10"/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ht="22.5" hidden="1">
      <c r="A414" s="101"/>
      <c r="B414" s="101"/>
      <c r="C414" s="2" t="s">
        <v>10</v>
      </c>
      <c r="D414" s="11">
        <f t="shared" si="10"/>
        <v>126781</v>
      </c>
      <c r="E414" s="20">
        <v>23921</v>
      </c>
      <c r="F414" s="20">
        <v>25715</v>
      </c>
      <c r="G414" s="20">
        <v>25715</v>
      </c>
      <c r="H414" s="20">
        <v>25715</v>
      </c>
      <c r="I414" s="20">
        <v>25715</v>
      </c>
    </row>
    <row r="415" spans="1:9" ht="22.5" hidden="1">
      <c r="A415" s="101"/>
      <c r="B415" s="101"/>
      <c r="C415" s="2" t="s">
        <v>11</v>
      </c>
      <c r="D415" s="11">
        <f t="shared" si="10"/>
        <v>16929.6</v>
      </c>
      <c r="E415" s="11">
        <v>3785.6</v>
      </c>
      <c r="F415" s="11">
        <v>3150</v>
      </c>
      <c r="G415" s="11">
        <v>3170</v>
      </c>
      <c r="H415" s="11">
        <v>3329</v>
      </c>
      <c r="I415" s="11">
        <v>3495</v>
      </c>
    </row>
    <row r="416" spans="1:9" ht="15" hidden="1">
      <c r="A416" s="101"/>
      <c r="B416" s="101"/>
      <c r="C416" s="2" t="s">
        <v>28</v>
      </c>
      <c r="D416" s="11">
        <f t="shared" si="10"/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ht="15" hidden="1">
      <c r="A417" s="115">
        <v>4</v>
      </c>
      <c r="B417" s="100" t="s">
        <v>77</v>
      </c>
      <c r="C417" s="3" t="s">
        <v>12</v>
      </c>
      <c r="D417" s="12">
        <f t="shared" si="10"/>
        <v>263</v>
      </c>
      <c r="E417" s="12">
        <f>E418+E419+E420+E421</f>
        <v>263</v>
      </c>
      <c r="F417" s="12">
        <f>F418+F419+F420+F421</f>
        <v>0</v>
      </c>
      <c r="G417" s="12">
        <f>G418+G419+G420+G421</f>
        <v>0</v>
      </c>
      <c r="H417" s="12">
        <f>H418+H419+H420+H421</f>
        <v>0</v>
      </c>
      <c r="I417" s="12">
        <f>I418+I419+I420+I421</f>
        <v>0</v>
      </c>
    </row>
    <row r="418" spans="1:9" ht="22.5" hidden="1">
      <c r="A418" s="101"/>
      <c r="B418" s="101"/>
      <c r="C418" s="2" t="s">
        <v>9</v>
      </c>
      <c r="D418" s="11">
        <f t="shared" si="10"/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ht="22.5" hidden="1">
      <c r="A419" s="101"/>
      <c r="B419" s="101"/>
      <c r="C419" s="2" t="s">
        <v>10</v>
      </c>
      <c r="D419" s="11">
        <f t="shared" si="10"/>
        <v>263</v>
      </c>
      <c r="E419" s="20">
        <v>263</v>
      </c>
      <c r="F419" s="11">
        <v>0</v>
      </c>
      <c r="G419" s="11">
        <v>0</v>
      </c>
      <c r="H419" s="11">
        <v>0</v>
      </c>
      <c r="I419" s="11">
        <v>0</v>
      </c>
    </row>
    <row r="420" spans="1:9" ht="22.5" hidden="1">
      <c r="A420" s="101"/>
      <c r="B420" s="101"/>
      <c r="C420" s="2" t="s">
        <v>11</v>
      </c>
      <c r="D420" s="11">
        <f t="shared" si="10"/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</row>
    <row r="421" spans="1:9" ht="15" hidden="1">
      <c r="A421" s="101"/>
      <c r="B421" s="101"/>
      <c r="C421" s="2" t="s">
        <v>28</v>
      </c>
      <c r="D421" s="11">
        <f t="shared" si="10"/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ht="30" customHeight="1" hidden="1">
      <c r="A422" s="115">
        <v>5</v>
      </c>
      <c r="B422" s="100" t="s">
        <v>78</v>
      </c>
      <c r="C422" s="3" t="s">
        <v>12</v>
      </c>
      <c r="D422" s="12">
        <f t="shared" si="10"/>
        <v>69415</v>
      </c>
      <c r="E422" s="12">
        <f>E423+E424+E425+E426</f>
        <v>13703</v>
      </c>
      <c r="F422" s="12">
        <f>F423+F424+F425+F426</f>
        <v>13928</v>
      </c>
      <c r="G422" s="12">
        <f>G423+G424+G425+G426</f>
        <v>13928</v>
      </c>
      <c r="H422" s="12">
        <f>H423+H424+H425+H426</f>
        <v>13928</v>
      </c>
      <c r="I422" s="12">
        <f>I423+I424+I425+I426</f>
        <v>13928</v>
      </c>
    </row>
    <row r="423" spans="1:9" ht="27.75" customHeight="1" hidden="1">
      <c r="A423" s="101"/>
      <c r="B423" s="101"/>
      <c r="C423" s="2" t="s">
        <v>9</v>
      </c>
      <c r="D423" s="11">
        <f t="shared" si="10"/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ht="28.5" customHeight="1" hidden="1">
      <c r="A424" s="101"/>
      <c r="B424" s="101"/>
      <c r="C424" s="2" t="s">
        <v>10</v>
      </c>
      <c r="D424" s="11">
        <f t="shared" si="10"/>
        <v>69415</v>
      </c>
      <c r="E424" s="20">
        <v>13703</v>
      </c>
      <c r="F424" s="20">
        <v>13928</v>
      </c>
      <c r="G424" s="20">
        <v>13928</v>
      </c>
      <c r="H424" s="20">
        <v>13928</v>
      </c>
      <c r="I424" s="20">
        <v>13928</v>
      </c>
    </row>
    <row r="425" spans="1:9" ht="24" customHeight="1" hidden="1">
      <c r="A425" s="101"/>
      <c r="B425" s="101"/>
      <c r="C425" s="2" t="s">
        <v>11</v>
      </c>
      <c r="D425" s="11">
        <f t="shared" si="10"/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</row>
    <row r="426" spans="1:9" ht="27" customHeight="1" hidden="1">
      <c r="A426" s="101"/>
      <c r="B426" s="101"/>
      <c r="C426" s="2" t="s">
        <v>28</v>
      </c>
      <c r="D426" s="11">
        <f t="shared" si="10"/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ht="15" hidden="1">
      <c r="A427" s="115">
        <v>6</v>
      </c>
      <c r="B427" s="100" t="s">
        <v>79</v>
      </c>
      <c r="C427" s="3" t="s">
        <v>12</v>
      </c>
      <c r="D427" s="12">
        <f t="shared" si="10"/>
        <v>27970</v>
      </c>
      <c r="E427" s="12">
        <f>E428+E429+E430+E431</f>
        <v>5342</v>
      </c>
      <c r="F427" s="12">
        <f>F428+F429+F430+F431</f>
        <v>5657</v>
      </c>
      <c r="G427" s="12">
        <f>G428+G429+G430+G431</f>
        <v>5657</v>
      </c>
      <c r="H427" s="12">
        <f>H428+H429+H430+H431</f>
        <v>5657</v>
      </c>
      <c r="I427" s="12">
        <f>I428+I429+I430+I431</f>
        <v>5657</v>
      </c>
    </row>
    <row r="428" spans="1:9" ht="22.5" hidden="1">
      <c r="A428" s="101"/>
      <c r="B428" s="101"/>
      <c r="C428" s="2" t="s">
        <v>9</v>
      </c>
      <c r="D428" s="11">
        <f t="shared" si="10"/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ht="22.5" hidden="1">
      <c r="A429" s="101"/>
      <c r="B429" s="101"/>
      <c r="C429" s="2" t="s">
        <v>10</v>
      </c>
      <c r="D429" s="11">
        <f t="shared" si="10"/>
        <v>27970</v>
      </c>
      <c r="E429" s="20">
        <v>5342</v>
      </c>
      <c r="F429" s="20">
        <v>5657</v>
      </c>
      <c r="G429" s="20">
        <v>5657</v>
      </c>
      <c r="H429" s="20">
        <v>5657</v>
      </c>
      <c r="I429" s="20">
        <v>5657</v>
      </c>
    </row>
    <row r="430" spans="1:9" ht="22.5" hidden="1">
      <c r="A430" s="101"/>
      <c r="B430" s="101"/>
      <c r="C430" s="2" t="s">
        <v>11</v>
      </c>
      <c r="D430" s="11">
        <f t="shared" si="10"/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ht="15" hidden="1">
      <c r="A431" s="101"/>
      <c r="B431" s="101"/>
      <c r="C431" s="2" t="s">
        <v>28</v>
      </c>
      <c r="D431" s="11">
        <f t="shared" si="10"/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ht="15" hidden="1">
      <c r="A432" s="115">
        <v>7</v>
      </c>
      <c r="B432" s="100" t="s">
        <v>89</v>
      </c>
      <c r="C432" s="3" t="s">
        <v>12</v>
      </c>
      <c r="D432" s="12">
        <f t="shared" si="10"/>
        <v>14116</v>
      </c>
      <c r="E432" s="12">
        <f>E433+E434+E435+E436</f>
        <v>2666</v>
      </c>
      <c r="F432" s="12">
        <f>F433+F434+F435+F436</f>
        <v>2817</v>
      </c>
      <c r="G432" s="12">
        <f>G433+G434+G435+G436</f>
        <v>2839</v>
      </c>
      <c r="H432" s="12">
        <f>H433+H434+H435+H436</f>
        <v>2862</v>
      </c>
      <c r="I432" s="12">
        <f>I433+I434+I435+I436</f>
        <v>2932</v>
      </c>
    </row>
    <row r="433" spans="1:9" ht="22.5" hidden="1">
      <c r="A433" s="101"/>
      <c r="B433" s="101"/>
      <c r="C433" s="2" t="s">
        <v>9</v>
      </c>
      <c r="D433" s="11">
        <f t="shared" si="10"/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ht="22.5" hidden="1">
      <c r="A434" s="101"/>
      <c r="B434" s="101"/>
      <c r="C434" s="2" t="s">
        <v>10</v>
      </c>
      <c r="D434" s="11">
        <f t="shared" si="10"/>
        <v>14116</v>
      </c>
      <c r="E434" s="20">
        <v>2666</v>
      </c>
      <c r="F434" s="24">
        <v>2817</v>
      </c>
      <c r="G434" s="24">
        <v>2839</v>
      </c>
      <c r="H434" s="24">
        <v>2862</v>
      </c>
      <c r="I434" s="24">
        <v>2932</v>
      </c>
    </row>
    <row r="435" spans="1:9" ht="22.5" hidden="1">
      <c r="A435" s="101"/>
      <c r="B435" s="101"/>
      <c r="C435" s="2" t="s">
        <v>11</v>
      </c>
      <c r="D435" s="11">
        <f t="shared" si="10"/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</row>
    <row r="436" spans="1:9" ht="15" hidden="1">
      <c r="A436" s="101"/>
      <c r="B436" s="101"/>
      <c r="C436" s="2" t="s">
        <v>28</v>
      </c>
      <c r="D436" s="11">
        <f t="shared" si="10"/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ht="15" hidden="1">
      <c r="A437" s="115">
        <v>8</v>
      </c>
      <c r="B437" s="100" t="s">
        <v>60</v>
      </c>
      <c r="C437" s="3" t="s">
        <v>12</v>
      </c>
      <c r="D437" s="12">
        <f t="shared" si="10"/>
        <v>110</v>
      </c>
      <c r="E437" s="12">
        <f>E438+E439+E440+E441</f>
        <v>0</v>
      </c>
      <c r="F437" s="12">
        <f>F438+F439+F440+F441</f>
        <v>110</v>
      </c>
      <c r="G437" s="12">
        <f>G438+G439+G440+G441</f>
        <v>0</v>
      </c>
      <c r="H437" s="12">
        <f>H438+H439+H440+H441</f>
        <v>0</v>
      </c>
      <c r="I437" s="12">
        <f>I438+I439+I440+I441</f>
        <v>0</v>
      </c>
    </row>
    <row r="438" spans="1:9" ht="22.5" hidden="1">
      <c r="A438" s="101"/>
      <c r="B438" s="101"/>
      <c r="C438" s="2" t="s">
        <v>9</v>
      </c>
      <c r="D438" s="11">
        <f t="shared" si="10"/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ht="22.5" hidden="1">
      <c r="A439" s="101"/>
      <c r="B439" s="101"/>
      <c r="C439" s="2" t="s">
        <v>10</v>
      </c>
      <c r="D439" s="11">
        <f t="shared" si="10"/>
        <v>110</v>
      </c>
      <c r="E439" s="20">
        <v>0</v>
      </c>
      <c r="F439" s="20">
        <v>110</v>
      </c>
      <c r="G439" s="20">
        <v>0</v>
      </c>
      <c r="H439" s="20">
        <v>0</v>
      </c>
      <c r="I439" s="20">
        <v>0</v>
      </c>
    </row>
    <row r="440" spans="1:9" ht="22.5" hidden="1">
      <c r="A440" s="101"/>
      <c r="B440" s="101"/>
      <c r="C440" s="2" t="s">
        <v>11</v>
      </c>
      <c r="D440" s="11">
        <f t="shared" si="10"/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ht="15" hidden="1">
      <c r="A441" s="101"/>
      <c r="B441" s="101"/>
      <c r="C441" s="2" t="s">
        <v>28</v>
      </c>
      <c r="D441" s="11">
        <f t="shared" si="10"/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ht="15">
      <c r="A442" s="106"/>
      <c r="B442" s="106" t="s">
        <v>655</v>
      </c>
      <c r="C442" s="66" t="s">
        <v>12</v>
      </c>
      <c r="D442" s="68">
        <f>D443+D444+D445+D446</f>
        <v>68117.2</v>
      </c>
      <c r="E442" s="68">
        <f>E443+E444+E445+E446</f>
        <v>30089.199999999997</v>
      </c>
      <c r="F442" s="68">
        <f>F443+F444+F445+F446</f>
        <v>12207</v>
      </c>
      <c r="G442" s="68">
        <f>G443+G444+G445+G446</f>
        <v>8607</v>
      </c>
      <c r="H442" s="68">
        <f>H443+H444+H445+H446</f>
        <v>8607</v>
      </c>
      <c r="I442" s="68">
        <f>I443+I444+I445+I446</f>
        <v>8607</v>
      </c>
    </row>
    <row r="443" spans="1:9" ht="22.5">
      <c r="A443" s="107"/>
      <c r="B443" s="107"/>
      <c r="C443" s="66" t="s">
        <v>9</v>
      </c>
      <c r="D443" s="67">
        <v>0</v>
      </c>
      <c r="E443" s="67">
        <v>0</v>
      </c>
      <c r="F443" s="67">
        <v>0</v>
      </c>
      <c r="G443" s="67">
        <v>0</v>
      </c>
      <c r="H443" s="67">
        <v>0</v>
      </c>
      <c r="I443" s="67">
        <v>0</v>
      </c>
    </row>
    <row r="444" spans="1:9" ht="22.5">
      <c r="A444" s="107"/>
      <c r="B444" s="107"/>
      <c r="C444" s="66" t="s">
        <v>10</v>
      </c>
      <c r="D444" s="67">
        <f>D449+D454</f>
        <v>11450</v>
      </c>
      <c r="E444" s="67">
        <f>E449+E454</f>
        <v>8450</v>
      </c>
      <c r="F444" s="67">
        <f>F449+F454</f>
        <v>3000</v>
      </c>
      <c r="G444" s="67">
        <f>G449+G454</f>
        <v>0</v>
      </c>
      <c r="H444" s="67">
        <f>H449+H454</f>
        <v>0</v>
      </c>
      <c r="I444" s="67">
        <f>I449+I454</f>
        <v>0</v>
      </c>
    </row>
    <row r="445" spans="1:9" ht="22.5">
      <c r="A445" s="107"/>
      <c r="B445" s="107"/>
      <c r="C445" s="66" t="s">
        <v>11</v>
      </c>
      <c r="D445" s="67">
        <f>D450+D455</f>
        <v>14414.6</v>
      </c>
      <c r="E445" s="67">
        <f>E450+E455</f>
        <v>13814.6</v>
      </c>
      <c r="F445" s="67">
        <f>F450+F455</f>
        <v>600</v>
      </c>
      <c r="G445" s="67">
        <f>G450+G455</f>
        <v>0</v>
      </c>
      <c r="H445" s="67">
        <f>H450+H455</f>
        <v>0</v>
      </c>
      <c r="I445" s="67">
        <f>I450+I455</f>
        <v>0</v>
      </c>
    </row>
    <row r="446" spans="1:9" ht="15">
      <c r="A446" s="107"/>
      <c r="B446" s="107"/>
      <c r="C446" s="66" t="s">
        <v>28</v>
      </c>
      <c r="D446" s="67">
        <f>D451+D456</f>
        <v>42252.6</v>
      </c>
      <c r="E446" s="67">
        <f>E451+E456</f>
        <v>7824.6</v>
      </c>
      <c r="F446" s="67">
        <f>F451+F456</f>
        <v>8607</v>
      </c>
      <c r="G446" s="67">
        <f>G451+G456</f>
        <v>8607</v>
      </c>
      <c r="H446" s="67">
        <f>H451+H456</f>
        <v>8607</v>
      </c>
      <c r="I446" s="67">
        <f>I451+I456</f>
        <v>8607</v>
      </c>
    </row>
    <row r="447" spans="1:9" ht="15" hidden="1">
      <c r="A447" s="115">
        <v>9</v>
      </c>
      <c r="B447" s="100" t="s">
        <v>80</v>
      </c>
      <c r="C447" s="3" t="s">
        <v>12</v>
      </c>
      <c r="D447" s="12">
        <f t="shared" si="10"/>
        <v>17988.6</v>
      </c>
      <c r="E447" s="12">
        <f>E448+E449+E450+E451</f>
        <v>17988.6</v>
      </c>
      <c r="F447" s="12">
        <f>F448+F449+F450+F451</f>
        <v>0</v>
      </c>
      <c r="G447" s="12">
        <f>G448+G449+G450+G451</f>
        <v>0</v>
      </c>
      <c r="H447" s="12">
        <f>H448+H449+H450+H451</f>
        <v>0</v>
      </c>
      <c r="I447" s="12">
        <f>I448+I449+I450+I451</f>
        <v>0</v>
      </c>
    </row>
    <row r="448" spans="1:9" ht="22.5" hidden="1">
      <c r="A448" s="101"/>
      <c r="B448" s="101"/>
      <c r="C448" s="2" t="s">
        <v>9</v>
      </c>
      <c r="D448" s="11">
        <f t="shared" si="10"/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</row>
    <row r="449" spans="1:9" ht="22.5" hidden="1">
      <c r="A449" s="101"/>
      <c r="B449" s="101"/>
      <c r="C449" s="2" t="s">
        <v>10</v>
      </c>
      <c r="D449" s="11">
        <f t="shared" si="10"/>
        <v>4874</v>
      </c>
      <c r="E449" s="20">
        <v>4874</v>
      </c>
      <c r="F449" s="20">
        <v>0</v>
      </c>
      <c r="G449" s="20">
        <v>0</v>
      </c>
      <c r="H449" s="20">
        <v>0</v>
      </c>
      <c r="I449" s="20">
        <v>0</v>
      </c>
    </row>
    <row r="450" spans="1:9" ht="22.5" hidden="1">
      <c r="A450" s="101"/>
      <c r="B450" s="101"/>
      <c r="C450" s="2" t="s">
        <v>11</v>
      </c>
      <c r="D450" s="11">
        <f t="shared" si="10"/>
        <v>13114.6</v>
      </c>
      <c r="E450" s="20">
        <v>13114.6</v>
      </c>
      <c r="F450" s="20">
        <v>0</v>
      </c>
      <c r="G450" s="20">
        <v>0</v>
      </c>
      <c r="H450" s="20">
        <v>0</v>
      </c>
      <c r="I450" s="20">
        <v>0</v>
      </c>
    </row>
    <row r="451" spans="1:9" ht="15" hidden="1">
      <c r="A451" s="101"/>
      <c r="B451" s="101"/>
      <c r="C451" s="2" t="s">
        <v>28</v>
      </c>
      <c r="D451" s="11">
        <f t="shared" si="10"/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</row>
    <row r="452" spans="1:9" ht="15" hidden="1">
      <c r="A452" s="115">
        <v>10</v>
      </c>
      <c r="B452" s="100" t="s">
        <v>81</v>
      </c>
      <c r="C452" s="3" t="s">
        <v>12</v>
      </c>
      <c r="D452" s="12">
        <f t="shared" si="10"/>
        <v>50128.6</v>
      </c>
      <c r="E452" s="12">
        <f>E453+E454+E455+E456</f>
        <v>12100.6</v>
      </c>
      <c r="F452" s="12">
        <f>F453+F454+F455+F456</f>
        <v>12207</v>
      </c>
      <c r="G452" s="12">
        <f>G453+G454+G455+G456</f>
        <v>8607</v>
      </c>
      <c r="H452" s="12">
        <f>H453+H454+H455+H456</f>
        <v>8607</v>
      </c>
      <c r="I452" s="12">
        <f>I453+I454+I455+I456</f>
        <v>8607</v>
      </c>
    </row>
    <row r="453" spans="1:9" ht="22.5" hidden="1">
      <c r="A453" s="101"/>
      <c r="B453" s="101"/>
      <c r="C453" s="2" t="s">
        <v>9</v>
      </c>
      <c r="D453" s="11">
        <f t="shared" si="10"/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</row>
    <row r="454" spans="1:9" ht="22.5" hidden="1">
      <c r="A454" s="101"/>
      <c r="B454" s="101"/>
      <c r="C454" s="2" t="s">
        <v>10</v>
      </c>
      <c r="D454" s="11">
        <f t="shared" si="10"/>
        <v>6576</v>
      </c>
      <c r="E454" s="11">
        <v>3576</v>
      </c>
      <c r="F454" s="11">
        <v>3000</v>
      </c>
      <c r="G454" s="11">
        <v>0</v>
      </c>
      <c r="H454" s="11">
        <v>0</v>
      </c>
      <c r="I454" s="11">
        <v>0</v>
      </c>
    </row>
    <row r="455" spans="1:9" ht="22.5" hidden="1">
      <c r="A455" s="101"/>
      <c r="B455" s="101"/>
      <c r="C455" s="2" t="s">
        <v>11</v>
      </c>
      <c r="D455" s="11">
        <f t="shared" si="10"/>
        <v>1300</v>
      </c>
      <c r="E455" s="11">
        <v>700</v>
      </c>
      <c r="F455" s="11">
        <v>600</v>
      </c>
      <c r="G455" s="11">
        <v>0</v>
      </c>
      <c r="H455" s="11">
        <v>0</v>
      </c>
      <c r="I455" s="11">
        <v>0</v>
      </c>
    </row>
    <row r="456" spans="1:9" ht="15" hidden="1">
      <c r="A456" s="101"/>
      <c r="B456" s="101"/>
      <c r="C456" s="2" t="s">
        <v>28</v>
      </c>
      <c r="D456" s="11">
        <f t="shared" si="10"/>
        <v>42252.6</v>
      </c>
      <c r="E456" s="11">
        <v>7824.6</v>
      </c>
      <c r="F456" s="11">
        <v>8607</v>
      </c>
      <c r="G456" s="11">
        <v>8607</v>
      </c>
      <c r="H456" s="11">
        <v>8607</v>
      </c>
      <c r="I456" s="11">
        <v>8607</v>
      </c>
    </row>
    <row r="457" spans="1:9" ht="15">
      <c r="A457" s="106"/>
      <c r="B457" s="106" t="s">
        <v>654</v>
      </c>
      <c r="C457" s="66" t="s">
        <v>12</v>
      </c>
      <c r="D457" s="68">
        <f>D458+D459+D460+D461</f>
        <v>3600539.87</v>
      </c>
      <c r="E457" s="68">
        <f>E458+E459+E460+E461</f>
        <v>517862.14</v>
      </c>
      <c r="F457" s="68">
        <f>F458+F459+F460+F461</f>
        <v>1050753.0899999999</v>
      </c>
      <c r="G457" s="68">
        <f>G458+G459+G460+G461</f>
        <v>919924.6399999999</v>
      </c>
      <c r="H457" s="68">
        <f>H458+H459+H460+H461</f>
        <v>362000</v>
      </c>
      <c r="I457" s="68">
        <f>I458+I459+I460+I461</f>
        <v>750000</v>
      </c>
    </row>
    <row r="458" spans="1:9" ht="22.5">
      <c r="A458" s="107"/>
      <c r="B458" s="107"/>
      <c r="C458" s="66" t="s">
        <v>9</v>
      </c>
      <c r="D458" s="67">
        <v>0</v>
      </c>
      <c r="E458" s="67">
        <v>0</v>
      </c>
      <c r="F458" s="67">
        <v>0</v>
      </c>
      <c r="G458" s="67">
        <v>0</v>
      </c>
      <c r="H458" s="67">
        <v>0</v>
      </c>
      <c r="I458" s="67">
        <v>0</v>
      </c>
    </row>
    <row r="459" spans="1:9" ht="22.5">
      <c r="A459" s="107"/>
      <c r="B459" s="107"/>
      <c r="C459" s="66" t="s">
        <v>10</v>
      </c>
      <c r="D459" s="67">
        <f>D464+D469+D474+D479+D484+D489+D494</f>
        <v>0</v>
      </c>
      <c r="E459" s="67">
        <f>E464+E469+E474+E479+E484+E489+E494</f>
        <v>0</v>
      </c>
      <c r="F459" s="67">
        <f>F464+F469+F474+F479+F484+F489+F494</f>
        <v>0</v>
      </c>
      <c r="G459" s="67">
        <f>G464+G469+G474+G479+G484+G489+G494</f>
        <v>0</v>
      </c>
      <c r="H459" s="67">
        <f>H464+H469+H474+H479+H484+H489+H494</f>
        <v>0</v>
      </c>
      <c r="I459" s="67">
        <f>I464+I469+I474+I479+I484+I489+I494</f>
        <v>0</v>
      </c>
    </row>
    <row r="460" spans="1:9" ht="22.5">
      <c r="A460" s="107"/>
      <c r="B460" s="107"/>
      <c r="C460" s="66" t="s">
        <v>11</v>
      </c>
      <c r="D460" s="67">
        <f>D465+D470+D475+D480+D485+D490+D495</f>
        <v>58141.2</v>
      </c>
      <c r="E460" s="67">
        <f>E465+E470+E475+E480+E485+E490+E495</f>
        <v>0</v>
      </c>
      <c r="F460" s="67">
        <f>F465+F470+F475+F480+F485+F490+F495</f>
        <v>20100</v>
      </c>
      <c r="G460" s="67">
        <f>G465+G470+G475+G480+G485+G490+G495</f>
        <v>38041.2</v>
      </c>
      <c r="H460" s="67">
        <f>H465+H470+H475+H480+H485+H490+H495</f>
        <v>0</v>
      </c>
      <c r="I460" s="67">
        <f>I465+I470+I475+I480+I485+I490+I495</f>
        <v>0</v>
      </c>
    </row>
    <row r="461" spans="1:9" ht="15">
      <c r="A461" s="107"/>
      <c r="B461" s="107"/>
      <c r="C461" s="66" t="s">
        <v>28</v>
      </c>
      <c r="D461" s="67">
        <f>D466+D471+D476+D481+D486+D491+D496</f>
        <v>3542398.67</v>
      </c>
      <c r="E461" s="67">
        <f>E466+E471+E476+E481+E486+E491+E496</f>
        <v>517862.14</v>
      </c>
      <c r="F461" s="67">
        <f>F466+F471+F476+F481+F486+F491+F496</f>
        <v>1030653.09</v>
      </c>
      <c r="G461" s="67">
        <f>G466+G471+G476+G481+G486+G491+G496</f>
        <v>881883.44</v>
      </c>
      <c r="H461" s="67">
        <f>H466+H471+H476+H481+H486+H491+H496</f>
        <v>362000</v>
      </c>
      <c r="I461" s="67">
        <f>I466+I471+I476+I481+I486+I491+I496</f>
        <v>750000</v>
      </c>
    </row>
    <row r="462" spans="1:9" ht="15" hidden="1">
      <c r="A462" s="115">
        <v>11</v>
      </c>
      <c r="B462" s="100" t="s">
        <v>82</v>
      </c>
      <c r="C462" s="3" t="s">
        <v>12</v>
      </c>
      <c r="D462" s="12">
        <f t="shared" si="10"/>
        <v>765000</v>
      </c>
      <c r="E462" s="12">
        <f>E463+E464+E465+E466</f>
        <v>283000</v>
      </c>
      <c r="F462" s="12">
        <f>F463+F464+F465+F466</f>
        <v>382000</v>
      </c>
      <c r="G462" s="12">
        <f>G463+G464+G465+G466</f>
        <v>100000</v>
      </c>
      <c r="H462" s="12">
        <f>H463+H464+H465+H466</f>
        <v>0</v>
      </c>
      <c r="I462" s="12">
        <f>I463+I464+I465+I466</f>
        <v>0</v>
      </c>
    </row>
    <row r="463" spans="1:9" ht="22.5" hidden="1">
      <c r="A463" s="101"/>
      <c r="B463" s="101"/>
      <c r="C463" s="2" t="s">
        <v>9</v>
      </c>
      <c r="D463" s="11">
        <f t="shared" si="10"/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ht="22.5" hidden="1">
      <c r="A464" s="101"/>
      <c r="B464" s="101"/>
      <c r="C464" s="2" t="s">
        <v>10</v>
      </c>
      <c r="D464" s="11">
        <f t="shared" si="10"/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ht="22.5" hidden="1">
      <c r="A465" s="101"/>
      <c r="B465" s="101"/>
      <c r="C465" s="2" t="s">
        <v>11</v>
      </c>
      <c r="D465" s="11">
        <f t="shared" si="10"/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ht="15" hidden="1">
      <c r="A466" s="101"/>
      <c r="B466" s="101"/>
      <c r="C466" s="2" t="s">
        <v>28</v>
      </c>
      <c r="D466" s="11">
        <f t="shared" si="10"/>
        <v>765000</v>
      </c>
      <c r="E466" s="11">
        <v>283000</v>
      </c>
      <c r="F466" s="11">
        <v>382000</v>
      </c>
      <c r="G466" s="11">
        <v>100000</v>
      </c>
      <c r="H466" s="11">
        <v>0</v>
      </c>
      <c r="I466" s="11">
        <v>0</v>
      </c>
    </row>
    <row r="467" spans="1:9" ht="15" hidden="1">
      <c r="A467" s="115">
        <v>12</v>
      </c>
      <c r="B467" s="100" t="s">
        <v>83</v>
      </c>
      <c r="C467" s="3" t="s">
        <v>12</v>
      </c>
      <c r="D467" s="12">
        <f t="shared" si="10"/>
        <v>1365398.67</v>
      </c>
      <c r="E467" s="12">
        <f>E468+E469+E470+E471</f>
        <v>234862.14</v>
      </c>
      <c r="F467" s="12">
        <f>F468+F469+F470+F471</f>
        <v>648653.09</v>
      </c>
      <c r="G467" s="12">
        <f>G468+G469+G470+G471</f>
        <v>481883.44</v>
      </c>
      <c r="H467" s="12">
        <f>H468+H469+H470+H471</f>
        <v>0</v>
      </c>
      <c r="I467" s="12">
        <f>I468+I469+I470+I471</f>
        <v>0</v>
      </c>
    </row>
    <row r="468" spans="1:9" ht="22.5" hidden="1">
      <c r="A468" s="101"/>
      <c r="B468" s="101"/>
      <c r="C468" s="2" t="s">
        <v>9</v>
      </c>
      <c r="D468" s="11">
        <f t="shared" si="10"/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ht="22.5" hidden="1">
      <c r="A469" s="101"/>
      <c r="B469" s="101"/>
      <c r="C469" s="2" t="s">
        <v>10</v>
      </c>
      <c r="D469" s="11">
        <f t="shared" si="10"/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ht="22.5" hidden="1">
      <c r="A470" s="101"/>
      <c r="B470" s="101"/>
      <c r="C470" s="2" t="s">
        <v>11</v>
      </c>
      <c r="D470" s="11">
        <f t="shared" si="10"/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ht="15" hidden="1">
      <c r="A471" s="101"/>
      <c r="B471" s="101"/>
      <c r="C471" s="2" t="s">
        <v>28</v>
      </c>
      <c r="D471" s="11">
        <f t="shared" si="10"/>
        <v>1365398.67</v>
      </c>
      <c r="E471" s="11">
        <v>234862.14</v>
      </c>
      <c r="F471" s="11">
        <v>648653.09</v>
      </c>
      <c r="G471" s="11">
        <v>481883.44</v>
      </c>
      <c r="H471" s="11">
        <v>0</v>
      </c>
      <c r="I471" s="11">
        <v>0</v>
      </c>
    </row>
    <row r="472" spans="1:9" ht="15" hidden="1">
      <c r="A472" s="115">
        <v>13</v>
      </c>
      <c r="B472" s="100" t="s">
        <v>84</v>
      </c>
      <c r="C472" s="3" t="s">
        <v>12</v>
      </c>
      <c r="D472" s="12">
        <f aca="true" t="shared" si="11" ref="D472:D496">E472+F472+G472+H472+I472</f>
        <v>322500</v>
      </c>
      <c r="E472" s="12">
        <f>E473+E474+E475+E476</f>
        <v>0</v>
      </c>
      <c r="F472" s="12">
        <f>F473+F474+F475+F476</f>
        <v>0</v>
      </c>
      <c r="G472" s="12">
        <f>G473+G474+G475+G476</f>
        <v>200000</v>
      </c>
      <c r="H472" s="12">
        <f>H473+H474+H475+H476</f>
        <v>122500</v>
      </c>
      <c r="I472" s="12">
        <f>I473+I474+I475+I476</f>
        <v>0</v>
      </c>
    </row>
    <row r="473" spans="1:9" ht="22.5" hidden="1">
      <c r="A473" s="101"/>
      <c r="B473" s="101"/>
      <c r="C473" s="2" t="s">
        <v>9</v>
      </c>
      <c r="D473" s="11">
        <f t="shared" si="11"/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ht="22.5" hidden="1">
      <c r="A474" s="101"/>
      <c r="B474" s="101"/>
      <c r="C474" s="2" t="s">
        <v>10</v>
      </c>
      <c r="D474" s="11">
        <f t="shared" si="11"/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</row>
    <row r="475" spans="1:9" ht="22.5" hidden="1">
      <c r="A475" s="101"/>
      <c r="B475" s="101"/>
      <c r="C475" s="2" t="s">
        <v>11</v>
      </c>
      <c r="D475" s="11">
        <f t="shared" si="11"/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</row>
    <row r="476" spans="1:9" ht="15" hidden="1">
      <c r="A476" s="101"/>
      <c r="B476" s="101"/>
      <c r="C476" s="2" t="s">
        <v>28</v>
      </c>
      <c r="D476" s="11">
        <f t="shared" si="11"/>
        <v>322500</v>
      </c>
      <c r="E476" s="11">
        <v>0</v>
      </c>
      <c r="F476" s="11">
        <v>0</v>
      </c>
      <c r="G476" s="11">
        <v>200000</v>
      </c>
      <c r="H476" s="11">
        <v>122500</v>
      </c>
      <c r="I476" s="11">
        <v>0</v>
      </c>
    </row>
    <row r="477" spans="1:9" ht="15" hidden="1">
      <c r="A477" s="115">
        <v>14</v>
      </c>
      <c r="B477" s="100" t="s">
        <v>85</v>
      </c>
      <c r="C477" s="3" t="s">
        <v>12</v>
      </c>
      <c r="D477" s="12">
        <f t="shared" si="11"/>
        <v>489500</v>
      </c>
      <c r="E477" s="12">
        <f>E478+E479+E480+E481</f>
        <v>0</v>
      </c>
      <c r="F477" s="12">
        <f>F478+F479+F480+F481</f>
        <v>0</v>
      </c>
      <c r="G477" s="12">
        <f>G478+G479+G480+G481</f>
        <v>0</v>
      </c>
      <c r="H477" s="12">
        <f>H478+H479+H480+H481</f>
        <v>139500</v>
      </c>
      <c r="I477" s="12">
        <f>I478+I479+I480+I481</f>
        <v>350000</v>
      </c>
    </row>
    <row r="478" spans="1:9" ht="22.5" hidden="1">
      <c r="A478" s="101"/>
      <c r="B478" s="101"/>
      <c r="C478" s="2" t="s">
        <v>9</v>
      </c>
      <c r="D478" s="11">
        <f t="shared" si="11"/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ht="22.5" hidden="1">
      <c r="A479" s="101"/>
      <c r="B479" s="101"/>
      <c r="C479" s="2" t="s">
        <v>10</v>
      </c>
      <c r="D479" s="11">
        <f t="shared" si="11"/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</row>
    <row r="480" spans="1:9" ht="22.5" hidden="1">
      <c r="A480" s="101"/>
      <c r="B480" s="101"/>
      <c r="C480" s="2" t="s">
        <v>11</v>
      </c>
      <c r="D480" s="11">
        <f t="shared" si="11"/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ht="15" hidden="1">
      <c r="A481" s="101"/>
      <c r="B481" s="101"/>
      <c r="C481" s="2" t="s">
        <v>28</v>
      </c>
      <c r="D481" s="11">
        <f t="shared" si="11"/>
        <v>489500</v>
      </c>
      <c r="E481" s="11">
        <v>0</v>
      </c>
      <c r="F481" s="11">
        <v>0</v>
      </c>
      <c r="G481" s="11">
        <v>0</v>
      </c>
      <c r="H481" s="11">
        <v>139500</v>
      </c>
      <c r="I481" s="11">
        <v>350000</v>
      </c>
    </row>
    <row r="482" spans="1:9" ht="15" hidden="1">
      <c r="A482" s="115">
        <v>15</v>
      </c>
      <c r="B482" s="100" t="s">
        <v>86</v>
      </c>
      <c r="C482" s="3" t="s">
        <v>12</v>
      </c>
      <c r="D482" s="12">
        <f t="shared" si="11"/>
        <v>500000</v>
      </c>
      <c r="E482" s="12">
        <f>E483+E484+E485+E486</f>
        <v>0</v>
      </c>
      <c r="F482" s="12">
        <f>F483+F484+F485+F486</f>
        <v>0</v>
      </c>
      <c r="G482" s="12">
        <f>G483+G484+G485+G486</f>
        <v>0</v>
      </c>
      <c r="H482" s="12">
        <f>H483+H484+H485+H486</f>
        <v>100000</v>
      </c>
      <c r="I482" s="12">
        <f>I483+I484+I485+I486</f>
        <v>400000</v>
      </c>
    </row>
    <row r="483" spans="1:9" ht="22.5" hidden="1">
      <c r="A483" s="101"/>
      <c r="B483" s="101"/>
      <c r="C483" s="2" t="s">
        <v>9</v>
      </c>
      <c r="D483" s="11">
        <f t="shared" si="11"/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ht="22.5" hidden="1">
      <c r="A484" s="101"/>
      <c r="B484" s="101"/>
      <c r="C484" s="2" t="s">
        <v>10</v>
      </c>
      <c r="D484" s="11">
        <f t="shared" si="11"/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</row>
    <row r="485" spans="1:9" ht="22.5" hidden="1">
      <c r="A485" s="101"/>
      <c r="B485" s="101"/>
      <c r="C485" s="2" t="s">
        <v>11</v>
      </c>
      <c r="D485" s="11">
        <f t="shared" si="11"/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ht="15" hidden="1">
      <c r="A486" s="101"/>
      <c r="B486" s="101"/>
      <c r="C486" s="2" t="s">
        <v>28</v>
      </c>
      <c r="D486" s="11">
        <f t="shared" si="11"/>
        <v>500000</v>
      </c>
      <c r="E486" s="11">
        <v>0</v>
      </c>
      <c r="F486" s="11">
        <v>0</v>
      </c>
      <c r="G486" s="11">
        <v>0</v>
      </c>
      <c r="H486" s="11">
        <v>100000</v>
      </c>
      <c r="I486" s="11">
        <v>400000</v>
      </c>
    </row>
    <row r="487" spans="1:9" ht="15" hidden="1">
      <c r="A487" s="115">
        <v>16</v>
      </c>
      <c r="B487" s="100" t="s">
        <v>87</v>
      </c>
      <c r="C487" s="3" t="s">
        <v>12</v>
      </c>
      <c r="D487" s="12">
        <f t="shared" si="11"/>
        <v>120100</v>
      </c>
      <c r="E487" s="12">
        <f>E488+E489+E490+E491</f>
        <v>0</v>
      </c>
      <c r="F487" s="12">
        <f>F488+F489+F490+F491</f>
        <v>20100</v>
      </c>
      <c r="G487" s="12">
        <f>G488+G489+G490+G491</f>
        <v>100000</v>
      </c>
      <c r="H487" s="12">
        <f>H488+H489+H490+H491</f>
        <v>0</v>
      </c>
      <c r="I487" s="12">
        <f>I488+I489+I490+I491</f>
        <v>0</v>
      </c>
    </row>
    <row r="488" spans="1:9" ht="22.5" hidden="1">
      <c r="A488" s="101"/>
      <c r="B488" s="101"/>
      <c r="C488" s="2" t="s">
        <v>9</v>
      </c>
      <c r="D488" s="11">
        <f t="shared" si="11"/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ht="22.5" hidden="1">
      <c r="A489" s="101"/>
      <c r="B489" s="101"/>
      <c r="C489" s="2" t="s">
        <v>10</v>
      </c>
      <c r="D489" s="11">
        <f t="shared" si="11"/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</row>
    <row r="490" spans="1:9" ht="22.5" hidden="1">
      <c r="A490" s="101"/>
      <c r="B490" s="101"/>
      <c r="C490" s="2" t="s">
        <v>11</v>
      </c>
      <c r="D490" s="11">
        <f t="shared" si="11"/>
        <v>20100</v>
      </c>
      <c r="E490" s="11">
        <v>0</v>
      </c>
      <c r="F490" s="11">
        <v>20100</v>
      </c>
      <c r="G490" s="11">
        <v>0</v>
      </c>
      <c r="H490" s="11">
        <v>0</v>
      </c>
      <c r="I490" s="11">
        <v>0</v>
      </c>
    </row>
    <row r="491" spans="1:9" ht="15" hidden="1">
      <c r="A491" s="101"/>
      <c r="B491" s="101"/>
      <c r="C491" s="2" t="s">
        <v>28</v>
      </c>
      <c r="D491" s="11">
        <f t="shared" si="11"/>
        <v>100000</v>
      </c>
      <c r="E491" s="22">
        <v>0</v>
      </c>
      <c r="F491" s="22">
        <v>0</v>
      </c>
      <c r="G491" s="22">
        <v>100000</v>
      </c>
      <c r="H491" s="22">
        <v>0</v>
      </c>
      <c r="I491" s="22">
        <v>0</v>
      </c>
    </row>
    <row r="492" spans="1:9" ht="15" hidden="1">
      <c r="A492" s="115">
        <v>17</v>
      </c>
      <c r="B492" s="100" t="s">
        <v>88</v>
      </c>
      <c r="C492" s="3" t="s">
        <v>12</v>
      </c>
      <c r="D492" s="12">
        <f t="shared" si="11"/>
        <v>38041.2</v>
      </c>
      <c r="E492" s="12">
        <f>E493+E494+E495+E496</f>
        <v>0</v>
      </c>
      <c r="F492" s="12">
        <f>F493+F494+F495+F496</f>
        <v>0</v>
      </c>
      <c r="G492" s="12">
        <f>G493+G494+G495+G496</f>
        <v>38041.2</v>
      </c>
      <c r="H492" s="12">
        <f>H493+H494+H495+H496</f>
        <v>0</v>
      </c>
      <c r="I492" s="12">
        <f>I493+I494+I495+I496</f>
        <v>0</v>
      </c>
    </row>
    <row r="493" spans="1:9" ht="22.5" hidden="1">
      <c r="A493" s="101"/>
      <c r="B493" s="101"/>
      <c r="C493" s="2" t="s">
        <v>9</v>
      </c>
      <c r="D493" s="11">
        <f t="shared" si="11"/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ht="22.5" hidden="1">
      <c r="A494" s="101"/>
      <c r="B494" s="101"/>
      <c r="C494" s="2" t="s">
        <v>10</v>
      </c>
      <c r="D494" s="11">
        <f t="shared" si="11"/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</row>
    <row r="495" spans="1:9" ht="22.5" hidden="1">
      <c r="A495" s="101"/>
      <c r="B495" s="101"/>
      <c r="C495" s="2" t="s">
        <v>11</v>
      </c>
      <c r="D495" s="11">
        <f t="shared" si="11"/>
        <v>38041.2</v>
      </c>
      <c r="E495" s="11">
        <v>0</v>
      </c>
      <c r="F495" s="11">
        <v>0</v>
      </c>
      <c r="G495" s="11">
        <v>38041.2</v>
      </c>
      <c r="H495" s="11">
        <v>0</v>
      </c>
      <c r="I495" s="11">
        <v>0</v>
      </c>
    </row>
    <row r="496" spans="1:9" ht="15" hidden="1">
      <c r="A496" s="101"/>
      <c r="B496" s="101"/>
      <c r="C496" s="2" t="s">
        <v>28</v>
      </c>
      <c r="D496" s="11">
        <f t="shared" si="11"/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ht="15">
      <c r="A497" s="116"/>
      <c r="B497" s="108" t="s">
        <v>90</v>
      </c>
      <c r="C497" s="60"/>
      <c r="D497" s="11"/>
      <c r="E497" s="11"/>
      <c r="F497" s="11"/>
      <c r="G497" s="11"/>
      <c r="H497" s="11"/>
      <c r="I497" s="11"/>
    </row>
    <row r="498" spans="1:9" ht="15">
      <c r="A498" s="116"/>
      <c r="B498" s="108"/>
      <c r="C498" s="61" t="s">
        <v>12</v>
      </c>
      <c r="D498" s="10">
        <f>E498+F498+G498+H498+I498</f>
        <v>489935.69999999995</v>
      </c>
      <c r="E498" s="10">
        <f>E508+E513+E523</f>
        <v>87385.59999999999</v>
      </c>
      <c r="F498" s="10">
        <f>F508+F513+F523</f>
        <v>93507.55</v>
      </c>
      <c r="G498" s="10">
        <f>G508+G513+G523</f>
        <v>96612.15000000001</v>
      </c>
      <c r="H498" s="10">
        <f>H508+H513+H523</f>
        <v>103343.05</v>
      </c>
      <c r="I498" s="10">
        <f>I508+I513+I523</f>
        <v>109087.34999999999</v>
      </c>
    </row>
    <row r="499" spans="1:9" ht="22.5">
      <c r="A499" s="116"/>
      <c r="B499" s="108"/>
      <c r="C499" s="2" t="s">
        <v>9</v>
      </c>
      <c r="D499" s="11">
        <f aca="true" t="shared" si="12" ref="D499:D527">E499+F499+G499+H499+I499</f>
        <v>0</v>
      </c>
      <c r="E499" s="11">
        <f>E509+E514+E524</f>
        <v>0</v>
      </c>
      <c r="F499" s="11">
        <f>F509+F514+F524</f>
        <v>0</v>
      </c>
      <c r="G499" s="11">
        <f>G509+G514+G524</f>
        <v>0</v>
      </c>
      <c r="H499" s="11">
        <f>H509+H514+H524</f>
        <v>0</v>
      </c>
      <c r="I499" s="11">
        <f>I509+I514+I524</f>
        <v>0</v>
      </c>
    </row>
    <row r="500" spans="1:9" ht="22.5">
      <c r="A500" s="116"/>
      <c r="B500" s="108"/>
      <c r="C500" s="2" t="s">
        <v>10</v>
      </c>
      <c r="D500" s="11">
        <f t="shared" si="12"/>
        <v>3584.1</v>
      </c>
      <c r="E500" s="11">
        <f>E510+E515+E525</f>
        <v>3584.1</v>
      </c>
      <c r="F500" s="11">
        <f>F510+F515+F525</f>
        <v>0</v>
      </c>
      <c r="G500" s="11">
        <f>G510+G515+G525</f>
        <v>0</v>
      </c>
      <c r="H500" s="11">
        <f>H510+H515+H525</f>
        <v>0</v>
      </c>
      <c r="I500" s="11">
        <f>I510+I515+I525</f>
        <v>0</v>
      </c>
    </row>
    <row r="501" spans="1:9" ht="22.5">
      <c r="A501" s="116"/>
      <c r="B501" s="108"/>
      <c r="C501" s="2" t="s">
        <v>11</v>
      </c>
      <c r="D501" s="11">
        <f t="shared" si="12"/>
        <v>469192.99999999994</v>
      </c>
      <c r="E501" s="11">
        <f>E511+E516+E526</f>
        <v>80665.09999999999</v>
      </c>
      <c r="F501" s="11">
        <f>F511+F516+F526</f>
        <v>90002</v>
      </c>
      <c r="G501" s="11">
        <f>G511+G516+G526</f>
        <v>93106.6</v>
      </c>
      <c r="H501" s="11">
        <f>H511+H516+H526</f>
        <v>99837.5</v>
      </c>
      <c r="I501" s="11">
        <f>I511+I516+I526</f>
        <v>105581.79999999999</v>
      </c>
    </row>
    <row r="502" spans="1:9" ht="15">
      <c r="A502" s="116"/>
      <c r="B502" s="108"/>
      <c r="C502" s="2" t="s">
        <v>28</v>
      </c>
      <c r="D502" s="11">
        <f t="shared" si="12"/>
        <v>17158.6</v>
      </c>
      <c r="E502" s="11">
        <f>E512+E517+E527</f>
        <v>3136.4</v>
      </c>
      <c r="F502" s="11">
        <f>F512+F517+F527</f>
        <v>3505.55</v>
      </c>
      <c r="G502" s="11">
        <f>G512+G517+G527</f>
        <v>3505.55</v>
      </c>
      <c r="H502" s="11">
        <f>H512+H517+H527</f>
        <v>3505.55</v>
      </c>
      <c r="I502" s="11">
        <f>I512+I517+I527</f>
        <v>3505.55</v>
      </c>
    </row>
    <row r="503" spans="1:9" ht="15">
      <c r="A503" s="106"/>
      <c r="B503" s="106" t="s">
        <v>657</v>
      </c>
      <c r="C503" s="66" t="s">
        <v>12</v>
      </c>
      <c r="D503" s="68">
        <f>D504+D505+D506+D507</f>
        <v>489620.99999999994</v>
      </c>
      <c r="E503" s="68">
        <f>E504+E505+E506+E507</f>
        <v>87070.9</v>
      </c>
      <c r="F503" s="68">
        <f>F504+F505+F506+F507</f>
        <v>93507.55</v>
      </c>
      <c r="G503" s="68">
        <f>G504+G505+G506+G507</f>
        <v>96612.15000000001</v>
      </c>
      <c r="H503" s="68">
        <f>H504+H505+H506+H507</f>
        <v>103343.05</v>
      </c>
      <c r="I503" s="68">
        <f>I504+I505+I506+I507</f>
        <v>109087.34999999999</v>
      </c>
    </row>
    <row r="504" spans="1:9" ht="22.5">
      <c r="A504" s="107"/>
      <c r="B504" s="107"/>
      <c r="C504" s="66" t="s">
        <v>9</v>
      </c>
      <c r="D504" s="67">
        <v>0</v>
      </c>
      <c r="E504" s="67">
        <v>0</v>
      </c>
      <c r="F504" s="67">
        <v>0</v>
      </c>
      <c r="G504" s="67">
        <v>0</v>
      </c>
      <c r="H504" s="67">
        <v>0</v>
      </c>
      <c r="I504" s="67">
        <v>0</v>
      </c>
    </row>
    <row r="505" spans="1:9" ht="22.5">
      <c r="A505" s="107"/>
      <c r="B505" s="107"/>
      <c r="C505" s="66" t="s">
        <v>10</v>
      </c>
      <c r="D505" s="67">
        <f>D510+D515</f>
        <v>3584.1</v>
      </c>
      <c r="E505" s="67">
        <f>E510+E515</f>
        <v>3584.1</v>
      </c>
      <c r="F505" s="67">
        <f>F510+F515</f>
        <v>0</v>
      </c>
      <c r="G505" s="67">
        <f>G510+G515</f>
        <v>0</v>
      </c>
      <c r="H505" s="67">
        <f>H510+H515</f>
        <v>0</v>
      </c>
      <c r="I505" s="67">
        <f>I510+I515</f>
        <v>0</v>
      </c>
    </row>
    <row r="506" spans="1:9" ht="22.5">
      <c r="A506" s="107"/>
      <c r="B506" s="107"/>
      <c r="C506" s="66" t="s">
        <v>11</v>
      </c>
      <c r="D506" s="67">
        <f>D511+D516</f>
        <v>468878.3</v>
      </c>
      <c r="E506" s="67">
        <f>E511+E516</f>
        <v>80350.4</v>
      </c>
      <c r="F506" s="67">
        <f>F511+F516</f>
        <v>90002</v>
      </c>
      <c r="G506" s="67">
        <f>G511+G516</f>
        <v>93106.6</v>
      </c>
      <c r="H506" s="67">
        <f>H511+H516</f>
        <v>99837.5</v>
      </c>
      <c r="I506" s="67">
        <f>I511+I516</f>
        <v>105581.79999999999</v>
      </c>
    </row>
    <row r="507" spans="1:9" ht="15">
      <c r="A507" s="107"/>
      <c r="B507" s="107"/>
      <c r="C507" s="66" t="s">
        <v>28</v>
      </c>
      <c r="D507" s="67">
        <f>D512+D517</f>
        <v>17158.6</v>
      </c>
      <c r="E507" s="67">
        <f>E512+E517</f>
        <v>3136.4</v>
      </c>
      <c r="F507" s="67">
        <f>F512+F517</f>
        <v>3505.55</v>
      </c>
      <c r="G507" s="67">
        <f>G512+G517</f>
        <v>3505.55</v>
      </c>
      <c r="H507" s="67">
        <f>H512+H517</f>
        <v>3505.55</v>
      </c>
      <c r="I507" s="67">
        <f>I512+I517</f>
        <v>3505.55</v>
      </c>
    </row>
    <row r="508" spans="1:9" ht="15" hidden="1">
      <c r="A508" s="115">
        <v>1</v>
      </c>
      <c r="B508" s="100" t="s">
        <v>91</v>
      </c>
      <c r="C508" s="3" t="s">
        <v>12</v>
      </c>
      <c r="D508" s="12">
        <f t="shared" si="12"/>
        <v>486036.89999999997</v>
      </c>
      <c r="E508" s="12">
        <f>E509+E510+E511+E512</f>
        <v>83486.79999999999</v>
      </c>
      <c r="F508" s="12">
        <f>F509+F510+F511+F512</f>
        <v>93507.55</v>
      </c>
      <c r="G508" s="12">
        <f>G509+G510+G511+G512</f>
        <v>96612.15000000001</v>
      </c>
      <c r="H508" s="12">
        <f>H509+H510+H511+H512</f>
        <v>103343.05</v>
      </c>
      <c r="I508" s="12">
        <f>I509+I510+I511+I512</f>
        <v>109087.34999999999</v>
      </c>
    </row>
    <row r="509" spans="1:9" ht="22.5" hidden="1">
      <c r="A509" s="101"/>
      <c r="B509" s="101"/>
      <c r="C509" s="2" t="s">
        <v>9</v>
      </c>
      <c r="D509" s="11">
        <f t="shared" si="12"/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</row>
    <row r="510" spans="1:9" ht="22.5" hidden="1">
      <c r="A510" s="101"/>
      <c r="B510" s="101"/>
      <c r="C510" s="2" t="s">
        <v>10</v>
      </c>
      <c r="D510" s="11">
        <f t="shared" si="12"/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ht="22.5" hidden="1">
      <c r="A511" s="101"/>
      <c r="B511" s="101"/>
      <c r="C511" s="2" t="s">
        <v>11</v>
      </c>
      <c r="D511" s="11">
        <f t="shared" si="12"/>
        <v>468878.3</v>
      </c>
      <c r="E511" s="11">
        <v>80350.4</v>
      </c>
      <c r="F511" s="11">
        <v>90002</v>
      </c>
      <c r="G511" s="11">
        <v>93106.6</v>
      </c>
      <c r="H511" s="11">
        <v>99837.5</v>
      </c>
      <c r="I511" s="11">
        <v>105581.79999999999</v>
      </c>
    </row>
    <row r="512" spans="1:9" ht="15" hidden="1">
      <c r="A512" s="101"/>
      <c r="B512" s="101"/>
      <c r="C512" s="2" t="s">
        <v>28</v>
      </c>
      <c r="D512" s="11">
        <f t="shared" si="12"/>
        <v>17158.6</v>
      </c>
      <c r="E512" s="11">
        <v>3136.4</v>
      </c>
      <c r="F512" s="11">
        <v>3505.55</v>
      </c>
      <c r="G512" s="11">
        <v>3505.55</v>
      </c>
      <c r="H512" s="11">
        <v>3505.55</v>
      </c>
      <c r="I512" s="11">
        <v>3505.55</v>
      </c>
    </row>
    <row r="513" spans="1:9" ht="15" hidden="1">
      <c r="A513" s="115">
        <v>2</v>
      </c>
      <c r="B513" s="100" t="s">
        <v>92</v>
      </c>
      <c r="C513" s="3" t="s">
        <v>12</v>
      </c>
      <c r="D513" s="12">
        <f t="shared" si="12"/>
        <v>3584.1</v>
      </c>
      <c r="E513" s="12">
        <f>E514+E515+E516+E517</f>
        <v>3584.1</v>
      </c>
      <c r="F513" s="12">
        <f>F514+F515+F516+F517</f>
        <v>0</v>
      </c>
      <c r="G513" s="12">
        <f>G514+G515+G516+G517</f>
        <v>0</v>
      </c>
      <c r="H513" s="12">
        <f>H514+H515+H516+H517</f>
        <v>0</v>
      </c>
      <c r="I513" s="12">
        <f>I514+I515+I516+I517</f>
        <v>0</v>
      </c>
    </row>
    <row r="514" spans="1:9" ht="22.5" hidden="1">
      <c r="A514" s="101"/>
      <c r="B514" s="101"/>
      <c r="C514" s="2" t="s">
        <v>9</v>
      </c>
      <c r="D514" s="11">
        <f t="shared" si="12"/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</row>
    <row r="515" spans="1:9" ht="22.5" hidden="1">
      <c r="A515" s="101"/>
      <c r="B515" s="101"/>
      <c r="C515" s="2" t="s">
        <v>10</v>
      </c>
      <c r="D515" s="11">
        <f t="shared" si="12"/>
        <v>3584.1</v>
      </c>
      <c r="E515" s="20">
        <v>3584.1</v>
      </c>
      <c r="F515" s="11">
        <v>0</v>
      </c>
      <c r="G515" s="11">
        <v>0</v>
      </c>
      <c r="H515" s="11">
        <v>0</v>
      </c>
      <c r="I515" s="11">
        <v>0</v>
      </c>
    </row>
    <row r="516" spans="1:9" ht="22.5" hidden="1">
      <c r="A516" s="101"/>
      <c r="B516" s="101"/>
      <c r="C516" s="2" t="s">
        <v>11</v>
      </c>
      <c r="D516" s="11">
        <f t="shared" si="12"/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ht="15" hidden="1">
      <c r="A517" s="101"/>
      <c r="B517" s="101"/>
      <c r="C517" s="2" t="s">
        <v>28</v>
      </c>
      <c r="D517" s="11">
        <f t="shared" si="12"/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ht="15">
      <c r="A518" s="106"/>
      <c r="B518" s="106" t="s">
        <v>656</v>
      </c>
      <c r="C518" s="66" t="s">
        <v>12</v>
      </c>
      <c r="D518" s="68">
        <f>D519+D520+D521+D522</f>
        <v>314.7</v>
      </c>
      <c r="E518" s="68">
        <f>E519+E520+E521+E522</f>
        <v>314.7</v>
      </c>
      <c r="F518" s="68">
        <f>F519+F520+F521+F522</f>
        <v>0</v>
      </c>
      <c r="G518" s="68">
        <f>G519+G520+G521+G522</f>
        <v>0</v>
      </c>
      <c r="H518" s="68">
        <f>H519+H520+H521+H522</f>
        <v>0</v>
      </c>
      <c r="I518" s="68">
        <f>I519+I520+I521+I522</f>
        <v>0</v>
      </c>
    </row>
    <row r="519" spans="1:9" ht="22.5">
      <c r="A519" s="107"/>
      <c r="B519" s="107"/>
      <c r="C519" s="66" t="s">
        <v>9</v>
      </c>
      <c r="D519" s="67">
        <v>0</v>
      </c>
      <c r="E519" s="67">
        <v>0</v>
      </c>
      <c r="F519" s="67">
        <v>0</v>
      </c>
      <c r="G519" s="67">
        <v>0</v>
      </c>
      <c r="H519" s="67">
        <v>0</v>
      </c>
      <c r="I519" s="67">
        <v>0</v>
      </c>
    </row>
    <row r="520" spans="1:9" ht="22.5">
      <c r="A520" s="107"/>
      <c r="B520" s="107"/>
      <c r="C520" s="66" t="s">
        <v>10</v>
      </c>
      <c r="D520" s="67">
        <v>0</v>
      </c>
      <c r="E520" s="67">
        <v>0</v>
      </c>
      <c r="F520" s="67">
        <v>0</v>
      </c>
      <c r="G520" s="67">
        <v>0</v>
      </c>
      <c r="H520" s="67">
        <v>0</v>
      </c>
      <c r="I520" s="67">
        <v>0</v>
      </c>
    </row>
    <row r="521" spans="1:9" ht="22.5">
      <c r="A521" s="107"/>
      <c r="B521" s="107"/>
      <c r="C521" s="66" t="s">
        <v>11</v>
      </c>
      <c r="D521" s="67">
        <f>D526</f>
        <v>314.7</v>
      </c>
      <c r="E521" s="67">
        <f>E526</f>
        <v>314.7</v>
      </c>
      <c r="F521" s="67">
        <f>F526</f>
        <v>0</v>
      </c>
      <c r="G521" s="67">
        <f>G526</f>
        <v>0</v>
      </c>
      <c r="H521" s="67">
        <f>H526</f>
        <v>0</v>
      </c>
      <c r="I521" s="67">
        <f>I526</f>
        <v>0</v>
      </c>
    </row>
    <row r="522" spans="1:9" ht="15">
      <c r="A522" s="107"/>
      <c r="B522" s="107"/>
      <c r="C522" s="66" t="s">
        <v>28</v>
      </c>
      <c r="D522" s="67">
        <v>0</v>
      </c>
      <c r="E522" s="67">
        <v>0</v>
      </c>
      <c r="F522" s="67">
        <v>0</v>
      </c>
      <c r="G522" s="67">
        <v>0</v>
      </c>
      <c r="H522" s="67">
        <v>0</v>
      </c>
      <c r="I522" s="67">
        <v>0</v>
      </c>
    </row>
    <row r="523" spans="1:9" ht="15" hidden="1">
      <c r="A523" s="115">
        <v>3</v>
      </c>
      <c r="B523" s="100" t="s">
        <v>93</v>
      </c>
      <c r="C523" s="3" t="s">
        <v>12</v>
      </c>
      <c r="D523" s="12">
        <f t="shared" si="12"/>
        <v>314.7</v>
      </c>
      <c r="E523" s="12">
        <f>E524+E525+E526+E527</f>
        <v>314.7</v>
      </c>
      <c r="F523" s="12">
        <f>F524+F525+F526+F527</f>
        <v>0</v>
      </c>
      <c r="G523" s="12">
        <f>G524+G525+G526+G527</f>
        <v>0</v>
      </c>
      <c r="H523" s="12">
        <f>H524+H525+H526+H527</f>
        <v>0</v>
      </c>
      <c r="I523" s="12">
        <f>I524+I525+I526+I527</f>
        <v>0</v>
      </c>
    </row>
    <row r="524" spans="1:9" ht="22.5" hidden="1">
      <c r="A524" s="101"/>
      <c r="B524" s="101"/>
      <c r="C524" s="2" t="s">
        <v>9</v>
      </c>
      <c r="D524" s="11">
        <f t="shared" si="12"/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</row>
    <row r="525" spans="1:9" ht="22.5" hidden="1">
      <c r="A525" s="101"/>
      <c r="B525" s="101"/>
      <c r="C525" s="2" t="s">
        <v>10</v>
      </c>
      <c r="D525" s="11">
        <f t="shared" si="12"/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</row>
    <row r="526" spans="1:9" ht="22.5" hidden="1">
      <c r="A526" s="101"/>
      <c r="B526" s="101"/>
      <c r="C526" s="2" t="s">
        <v>11</v>
      </c>
      <c r="D526" s="11">
        <f t="shared" si="12"/>
        <v>314.7</v>
      </c>
      <c r="E526" s="20">
        <v>314.7</v>
      </c>
      <c r="F526" s="11">
        <v>0</v>
      </c>
      <c r="G526" s="11">
        <v>0</v>
      </c>
      <c r="H526" s="11">
        <v>0</v>
      </c>
      <c r="I526" s="11">
        <v>0</v>
      </c>
    </row>
    <row r="527" spans="1:9" ht="15" hidden="1">
      <c r="A527" s="101"/>
      <c r="B527" s="101"/>
      <c r="C527" s="2" t="s">
        <v>28</v>
      </c>
      <c r="D527" s="11">
        <f t="shared" si="12"/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ht="15">
      <c r="A528" s="116"/>
      <c r="B528" s="108" t="s">
        <v>94</v>
      </c>
      <c r="C528" s="60"/>
      <c r="D528" s="11"/>
      <c r="E528" s="11"/>
      <c r="F528" s="11"/>
      <c r="G528" s="11"/>
      <c r="H528" s="11"/>
      <c r="I528" s="11"/>
    </row>
    <row r="529" spans="1:9" ht="15">
      <c r="A529" s="116"/>
      <c r="B529" s="108"/>
      <c r="C529" s="61" t="s">
        <v>12</v>
      </c>
      <c r="D529" s="10">
        <f>E529+F529+G529+H529+I529</f>
        <v>336029.3</v>
      </c>
      <c r="E529" s="10">
        <f>E539+E549+E559+E564+E574+E579+E589+E594+E599+E604+E614+E624+E629+E634</f>
        <v>67802.2</v>
      </c>
      <c r="F529" s="10">
        <f>F539+F549+F559+F564+F574+F579+F589+F594+F599+F604+F614+F624+F629+F634</f>
        <v>55532.899999999994</v>
      </c>
      <c r="G529" s="10">
        <f>G539+G549+G559+G564+G574+G579+G589+G594+G599+G604+G614+G624+G629+G634</f>
        <v>66480.5</v>
      </c>
      <c r="H529" s="10">
        <f>H539+H549+H559+H564+H574+H579+H589+H594+H599+H604+H614+H624+H629+H634</f>
        <v>69388.7</v>
      </c>
      <c r="I529" s="10">
        <f>I539+I549+I559+I564+I574+I579+I589+I594+I599+I604+I614+I624+I629+I634</f>
        <v>76825</v>
      </c>
    </row>
    <row r="530" spans="1:9" ht="22.5">
      <c r="A530" s="116"/>
      <c r="B530" s="108"/>
      <c r="C530" s="2" t="s">
        <v>9</v>
      </c>
      <c r="D530" s="11">
        <f aca="true" t="shared" si="13" ref="D530:D628">E530+F530+G530+H530+I530</f>
        <v>0</v>
      </c>
      <c r="E530" s="11">
        <f>E540+E550+E560+E565+E575+E580+E590+E595+E600+E605+E615+E625+E630+E635</f>
        <v>0</v>
      </c>
      <c r="F530" s="11">
        <f>F540+F550+F560+F565+F575+F580+F590+F595+F600+F605+F615+F625+F630+F635</f>
        <v>0</v>
      </c>
      <c r="G530" s="11">
        <f>G540+G550+G560+G565+G575+G580+G590+G595+G600+G605+G615+G625+G630+G635</f>
        <v>0</v>
      </c>
      <c r="H530" s="11">
        <f>H540+H550+H560+H565+H575+H580+H590+H595+H600+H605+H615+H625+H630+H635</f>
        <v>0</v>
      </c>
      <c r="I530" s="11">
        <f>I540+I550+I560+I565+I575+I580+I590+I595+I600+I605+I615+I625+I630+I635</f>
        <v>0</v>
      </c>
    </row>
    <row r="531" spans="1:9" ht="22.5">
      <c r="A531" s="116"/>
      <c r="B531" s="108"/>
      <c r="C531" s="2" t="s">
        <v>10</v>
      </c>
      <c r="D531" s="11">
        <f t="shared" si="13"/>
        <v>0</v>
      </c>
      <c r="E531" s="11">
        <f>E541+E551+E561+E566+E576+E581+E591+E596+E601+E606+E616+E626+E631+E636</f>
        <v>0</v>
      </c>
      <c r="F531" s="11">
        <f>F541+F551+F561+F566+F576+F581+F591+F596+F601+F606+F616+F626+F631+F636</f>
        <v>0</v>
      </c>
      <c r="G531" s="11">
        <f>G541+G551+G561+G566+G576+G581+G591+G596+G601+G606+G616+G626+G631+G636</f>
        <v>0</v>
      </c>
      <c r="H531" s="11">
        <f>H541+H551+H561+H566+H576+H581+H591+H596+H601+H606+H616+H626+H631+H636</f>
        <v>0</v>
      </c>
      <c r="I531" s="11">
        <f>I541+I551+I561+I566+I576+I581+I591+I596+I601+I606+I616+I626+I631+I636</f>
        <v>0</v>
      </c>
    </row>
    <row r="532" spans="1:9" ht="22.5">
      <c r="A532" s="116"/>
      <c r="B532" s="108"/>
      <c r="C532" s="2" t="s">
        <v>11</v>
      </c>
      <c r="D532" s="11">
        <f t="shared" si="13"/>
        <v>336029.3</v>
      </c>
      <c r="E532" s="11">
        <f>E542+E552+E562+E567+E577+E582+E592+E597+E602+E607+E617+E627+E632+E637</f>
        <v>67802.2</v>
      </c>
      <c r="F532" s="11">
        <f>F542+F552+F562+F567+F577+F582+F592+F597+F602+F607+F617+F627+F632+F637</f>
        <v>55532.899999999994</v>
      </c>
      <c r="G532" s="11">
        <f>G542+G552+G562+G567+G577+G582+G592+G597+G602+G607+G617+G627+G632+G637</f>
        <v>66480.5</v>
      </c>
      <c r="H532" s="11">
        <f>H542+H552+H562+H567+H577+H582+H592+H597+H602+H607+H617+H627+H632+H637</f>
        <v>69388.7</v>
      </c>
      <c r="I532" s="11">
        <f>I542+I552+I562+I567+I577+I582+I592+I597+I602+I607+I617+I627+I632+I637</f>
        <v>76825</v>
      </c>
    </row>
    <row r="533" spans="1:9" ht="15">
      <c r="A533" s="116"/>
      <c r="B533" s="108"/>
      <c r="C533" s="2" t="s">
        <v>28</v>
      </c>
      <c r="D533" s="11">
        <f t="shared" si="13"/>
        <v>0</v>
      </c>
      <c r="E533" s="11">
        <f>E543+E553+E563+E568+E578+E583+E593+E598+E603+E608+E618+E628+E633+E638</f>
        <v>0</v>
      </c>
      <c r="F533" s="11">
        <f>F543+F553+F563+F568+F578+F583+F593+F598+F603+F608+F618+F628+F633+F638</f>
        <v>0</v>
      </c>
      <c r="G533" s="11">
        <f>G543+G553+G563+G568+G578+G583+G593+G598+G603+G608+G618+G628+G633+G638</f>
        <v>0</v>
      </c>
      <c r="H533" s="11">
        <f>H543+H553+H563+H568+H578+H583+H593+H598+H603+H608+H618+H628+H633+H638</f>
        <v>0</v>
      </c>
      <c r="I533" s="11">
        <f>I543+I553+I563+I568+I578+I583+I593+I598+I603+I608+I618+I628+I633+I638</f>
        <v>0</v>
      </c>
    </row>
    <row r="534" spans="1:9" ht="15">
      <c r="A534" s="106"/>
      <c r="B534" s="106" t="s">
        <v>658</v>
      </c>
      <c r="C534" s="66" t="s">
        <v>12</v>
      </c>
      <c r="D534" s="68">
        <f>D535+D536+D537+D538</f>
        <v>70789.2</v>
      </c>
      <c r="E534" s="68">
        <f>E535+E536+E537+E538</f>
        <v>14257.2</v>
      </c>
      <c r="F534" s="68">
        <f>F535+F536+F537+F538</f>
        <v>12641.7</v>
      </c>
      <c r="G534" s="68">
        <f>G535+G536+G537+G538</f>
        <v>12900.6</v>
      </c>
      <c r="H534" s="68">
        <f>H535+H536+H537+H538</f>
        <v>13164.7</v>
      </c>
      <c r="I534" s="68">
        <f>I535+I536+I537+I538</f>
        <v>17825</v>
      </c>
    </row>
    <row r="535" spans="1:9" ht="22.5">
      <c r="A535" s="107"/>
      <c r="B535" s="107"/>
      <c r="C535" s="66" t="s">
        <v>9</v>
      </c>
      <c r="D535" s="67">
        <v>0</v>
      </c>
      <c r="E535" s="67">
        <v>0</v>
      </c>
      <c r="F535" s="67">
        <v>0</v>
      </c>
      <c r="G535" s="67">
        <v>0</v>
      </c>
      <c r="H535" s="67">
        <v>0</v>
      </c>
      <c r="I535" s="67">
        <v>0</v>
      </c>
    </row>
    <row r="536" spans="1:9" ht="22.5">
      <c r="A536" s="107"/>
      <c r="B536" s="107"/>
      <c r="C536" s="66" t="s">
        <v>10</v>
      </c>
      <c r="D536" s="67">
        <v>0</v>
      </c>
      <c r="E536" s="67">
        <v>0</v>
      </c>
      <c r="F536" s="67">
        <v>0</v>
      </c>
      <c r="G536" s="67">
        <v>0</v>
      </c>
      <c r="H536" s="67">
        <v>0</v>
      </c>
      <c r="I536" s="67">
        <v>0</v>
      </c>
    </row>
    <row r="537" spans="1:9" ht="22.5">
      <c r="A537" s="107"/>
      <c r="B537" s="107"/>
      <c r="C537" s="66" t="s">
        <v>11</v>
      </c>
      <c r="D537" s="67">
        <f>D542</f>
        <v>70789.2</v>
      </c>
      <c r="E537" s="67">
        <f>E542</f>
        <v>14257.2</v>
      </c>
      <c r="F537" s="67">
        <f>F542</f>
        <v>12641.7</v>
      </c>
      <c r="G537" s="67">
        <f>G542</f>
        <v>12900.6</v>
      </c>
      <c r="H537" s="67">
        <f>H542</f>
        <v>13164.7</v>
      </c>
      <c r="I537" s="67">
        <f>I542</f>
        <v>17825</v>
      </c>
    </row>
    <row r="538" spans="1:9" ht="15">
      <c r="A538" s="107"/>
      <c r="B538" s="107"/>
      <c r="C538" s="66" t="s">
        <v>28</v>
      </c>
      <c r="D538" s="67">
        <v>0</v>
      </c>
      <c r="E538" s="67">
        <v>0</v>
      </c>
      <c r="F538" s="67">
        <v>0</v>
      </c>
      <c r="G538" s="67">
        <v>0</v>
      </c>
      <c r="H538" s="67">
        <v>0</v>
      </c>
      <c r="I538" s="67">
        <v>0</v>
      </c>
    </row>
    <row r="539" spans="1:9" ht="15" hidden="1">
      <c r="A539" s="115">
        <v>1</v>
      </c>
      <c r="B539" s="100" t="s">
        <v>95</v>
      </c>
      <c r="C539" s="3" t="s">
        <v>12</v>
      </c>
      <c r="D539" s="12">
        <f t="shared" si="13"/>
        <v>70789.2</v>
      </c>
      <c r="E539" s="12">
        <f>E540+E541+E542+E543</f>
        <v>14257.2</v>
      </c>
      <c r="F539" s="12">
        <f>F540+F541+F542+F543</f>
        <v>12641.7</v>
      </c>
      <c r="G539" s="12">
        <f>G540+G541+G542+G543</f>
        <v>12900.6</v>
      </c>
      <c r="H539" s="12">
        <f>H540+H541+H542+H543</f>
        <v>13164.7</v>
      </c>
      <c r="I539" s="12">
        <f>I540+I541+I542+I543</f>
        <v>17825</v>
      </c>
    </row>
    <row r="540" spans="1:9" ht="22.5" hidden="1">
      <c r="A540" s="101"/>
      <c r="B540" s="101"/>
      <c r="C540" s="2" t="s">
        <v>9</v>
      </c>
      <c r="D540" s="11">
        <f t="shared" si="13"/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ht="22.5" hidden="1">
      <c r="A541" s="101"/>
      <c r="B541" s="101"/>
      <c r="C541" s="2" t="s">
        <v>10</v>
      </c>
      <c r="D541" s="11">
        <f t="shared" si="13"/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ht="22.5" hidden="1">
      <c r="A542" s="101"/>
      <c r="B542" s="101"/>
      <c r="C542" s="2" t="s">
        <v>11</v>
      </c>
      <c r="D542" s="11">
        <f t="shared" si="13"/>
        <v>70789.2</v>
      </c>
      <c r="E542" s="20">
        <v>14257.2</v>
      </c>
      <c r="F542" s="20">
        <v>12641.7</v>
      </c>
      <c r="G542" s="20">
        <v>12900.6</v>
      </c>
      <c r="H542" s="20">
        <v>13164.7</v>
      </c>
      <c r="I542" s="20">
        <v>17825</v>
      </c>
    </row>
    <row r="543" spans="1:9" ht="15" hidden="1">
      <c r="A543" s="101"/>
      <c r="B543" s="101"/>
      <c r="C543" s="2" t="s">
        <v>28</v>
      </c>
      <c r="D543" s="11">
        <f t="shared" si="13"/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ht="15">
      <c r="A544" s="106"/>
      <c r="B544" s="106" t="s">
        <v>659</v>
      </c>
      <c r="C544" s="66" t="s">
        <v>12</v>
      </c>
      <c r="D544" s="68">
        <f>D545+D546+D547+D548</f>
        <v>154328</v>
      </c>
      <c r="E544" s="68">
        <f>E545+E546+E547+E548</f>
        <v>28983</v>
      </c>
      <c r="F544" s="68">
        <f>F545+F546+F547+F548</f>
        <v>29100.8</v>
      </c>
      <c r="G544" s="68">
        <f>G545+G546+G547+G548</f>
        <v>30529.2</v>
      </c>
      <c r="H544" s="68">
        <f>H545+H546+H547+H548</f>
        <v>32056</v>
      </c>
      <c r="I544" s="68">
        <f>I545+I546+I547+I548</f>
        <v>33659</v>
      </c>
    </row>
    <row r="545" spans="1:9" ht="22.5">
      <c r="A545" s="107"/>
      <c r="B545" s="107"/>
      <c r="C545" s="66" t="s">
        <v>9</v>
      </c>
      <c r="D545" s="67">
        <v>0</v>
      </c>
      <c r="E545" s="67">
        <v>0</v>
      </c>
      <c r="F545" s="67">
        <v>0</v>
      </c>
      <c r="G545" s="67">
        <v>0</v>
      </c>
      <c r="H545" s="67">
        <v>0</v>
      </c>
      <c r="I545" s="67">
        <v>0</v>
      </c>
    </row>
    <row r="546" spans="1:9" ht="22.5">
      <c r="A546" s="107"/>
      <c r="B546" s="107"/>
      <c r="C546" s="66" t="s">
        <v>10</v>
      </c>
      <c r="D546" s="67">
        <v>0</v>
      </c>
      <c r="E546" s="67">
        <v>0</v>
      </c>
      <c r="F546" s="67">
        <v>0</v>
      </c>
      <c r="G546" s="67">
        <v>0</v>
      </c>
      <c r="H546" s="67">
        <v>0</v>
      </c>
      <c r="I546" s="67">
        <v>0</v>
      </c>
    </row>
    <row r="547" spans="1:9" ht="22.5">
      <c r="A547" s="107"/>
      <c r="B547" s="107"/>
      <c r="C547" s="66" t="s">
        <v>11</v>
      </c>
      <c r="D547" s="67">
        <f>D552</f>
        <v>154328</v>
      </c>
      <c r="E547" s="67">
        <f>E552</f>
        <v>28983</v>
      </c>
      <c r="F547" s="67">
        <f>F552</f>
        <v>29100.8</v>
      </c>
      <c r="G547" s="67">
        <f>G552</f>
        <v>30529.2</v>
      </c>
      <c r="H547" s="67">
        <f>H552</f>
        <v>32056</v>
      </c>
      <c r="I547" s="67">
        <f>I552</f>
        <v>33659</v>
      </c>
    </row>
    <row r="548" spans="1:9" ht="15">
      <c r="A548" s="107"/>
      <c r="B548" s="107"/>
      <c r="C548" s="66" t="s">
        <v>28</v>
      </c>
      <c r="D548" s="67">
        <v>0</v>
      </c>
      <c r="E548" s="67">
        <v>0</v>
      </c>
      <c r="F548" s="67">
        <v>0</v>
      </c>
      <c r="G548" s="67">
        <v>0</v>
      </c>
      <c r="H548" s="67">
        <v>0</v>
      </c>
      <c r="I548" s="67">
        <v>0</v>
      </c>
    </row>
    <row r="549" spans="1:9" ht="15" hidden="1">
      <c r="A549" s="115">
        <v>2</v>
      </c>
      <c r="B549" s="100" t="s">
        <v>96</v>
      </c>
      <c r="C549" s="3" t="s">
        <v>12</v>
      </c>
      <c r="D549" s="12">
        <f t="shared" si="13"/>
        <v>154328</v>
      </c>
      <c r="E549" s="12">
        <f>E550+E551+E552+E553</f>
        <v>28983</v>
      </c>
      <c r="F549" s="12">
        <f>F550+F551+F552+F553</f>
        <v>29100.8</v>
      </c>
      <c r="G549" s="12">
        <f>G550+G551+G552+G553</f>
        <v>30529.2</v>
      </c>
      <c r="H549" s="12">
        <f>H550+H551+H552+H553</f>
        <v>32056</v>
      </c>
      <c r="I549" s="12">
        <f>I550+I551+I552+I553</f>
        <v>33659</v>
      </c>
    </row>
    <row r="550" spans="1:9" ht="22.5" hidden="1">
      <c r="A550" s="101"/>
      <c r="B550" s="101"/>
      <c r="C550" s="2" t="s">
        <v>9</v>
      </c>
      <c r="D550" s="11">
        <f t="shared" si="13"/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ht="22.5" hidden="1">
      <c r="A551" s="101"/>
      <c r="B551" s="101"/>
      <c r="C551" s="2" t="s">
        <v>10</v>
      </c>
      <c r="D551" s="11">
        <f t="shared" si="13"/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ht="22.5" hidden="1">
      <c r="A552" s="101"/>
      <c r="B552" s="101"/>
      <c r="C552" s="2" t="s">
        <v>11</v>
      </c>
      <c r="D552" s="11">
        <f t="shared" si="13"/>
        <v>154328</v>
      </c>
      <c r="E552" s="24">
        <v>28983</v>
      </c>
      <c r="F552" s="20">
        <v>29100.8</v>
      </c>
      <c r="G552" s="20">
        <v>30529.2</v>
      </c>
      <c r="H552" s="20">
        <v>32056</v>
      </c>
      <c r="I552" s="20">
        <v>33659</v>
      </c>
    </row>
    <row r="553" spans="1:9" ht="15" hidden="1">
      <c r="A553" s="101"/>
      <c r="B553" s="101"/>
      <c r="C553" s="2" t="s">
        <v>28</v>
      </c>
      <c r="D553" s="11">
        <f t="shared" si="13"/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ht="15">
      <c r="A554" s="106"/>
      <c r="B554" s="106" t="s">
        <v>660</v>
      </c>
      <c r="C554" s="66" t="s">
        <v>12</v>
      </c>
      <c r="D554" s="68">
        <f>D555+D556+D557+D558</f>
        <v>73124.59999999999</v>
      </c>
      <c r="E554" s="68">
        <f>E555+E556+E557+E558</f>
        <v>17270.7</v>
      </c>
      <c r="F554" s="68">
        <f>F555+F556+F557+F558</f>
        <v>7512.5</v>
      </c>
      <c r="G554" s="68">
        <f>G555+G556+G557+G558</f>
        <v>15334.4</v>
      </c>
      <c r="H554" s="68">
        <f>H555+H556+H557+H558</f>
        <v>16101</v>
      </c>
      <c r="I554" s="68">
        <f>I555+I556+I557+I558</f>
        <v>16906</v>
      </c>
    </row>
    <row r="555" spans="1:9" ht="22.5">
      <c r="A555" s="107"/>
      <c r="B555" s="107"/>
      <c r="C555" s="66" t="s">
        <v>9</v>
      </c>
      <c r="D555" s="67">
        <v>0</v>
      </c>
      <c r="E555" s="67">
        <v>0</v>
      </c>
      <c r="F555" s="67">
        <v>0</v>
      </c>
      <c r="G555" s="67">
        <v>0</v>
      </c>
      <c r="H555" s="67">
        <v>0</v>
      </c>
      <c r="I555" s="67">
        <v>0</v>
      </c>
    </row>
    <row r="556" spans="1:9" ht="22.5">
      <c r="A556" s="107"/>
      <c r="B556" s="107"/>
      <c r="C556" s="66" t="s">
        <v>10</v>
      </c>
      <c r="D556" s="67">
        <v>0</v>
      </c>
      <c r="E556" s="67">
        <v>0</v>
      </c>
      <c r="F556" s="67">
        <v>0</v>
      </c>
      <c r="G556" s="67">
        <v>0</v>
      </c>
      <c r="H556" s="67">
        <v>0</v>
      </c>
      <c r="I556" s="67">
        <v>0</v>
      </c>
    </row>
    <row r="557" spans="1:9" ht="22.5">
      <c r="A557" s="107"/>
      <c r="B557" s="107"/>
      <c r="C557" s="66" t="s">
        <v>11</v>
      </c>
      <c r="D557" s="67">
        <f>D562+D567</f>
        <v>73124.59999999999</v>
      </c>
      <c r="E557" s="67">
        <f>E562+E567</f>
        <v>17270.7</v>
      </c>
      <c r="F557" s="67">
        <f>F562+F567</f>
        <v>7512.5</v>
      </c>
      <c r="G557" s="67">
        <f>G562+G567</f>
        <v>15334.4</v>
      </c>
      <c r="H557" s="67">
        <f>H562+H567</f>
        <v>16101</v>
      </c>
      <c r="I557" s="67">
        <f>I562+I567</f>
        <v>16906</v>
      </c>
    </row>
    <row r="558" spans="1:9" ht="15">
      <c r="A558" s="107"/>
      <c r="B558" s="107"/>
      <c r="C558" s="66" t="s">
        <v>28</v>
      </c>
      <c r="D558" s="67">
        <v>0</v>
      </c>
      <c r="E558" s="67">
        <v>0</v>
      </c>
      <c r="F558" s="67">
        <v>0</v>
      </c>
      <c r="G558" s="67">
        <v>0</v>
      </c>
      <c r="H558" s="67">
        <v>0</v>
      </c>
      <c r="I558" s="67">
        <v>0</v>
      </c>
    </row>
    <row r="559" spans="1:9" ht="15" hidden="1">
      <c r="A559" s="115">
        <v>3</v>
      </c>
      <c r="B559" s="100" t="s">
        <v>97</v>
      </c>
      <c r="C559" s="3" t="s">
        <v>12</v>
      </c>
      <c r="D559" s="12">
        <f t="shared" si="13"/>
        <v>4729.7</v>
      </c>
      <c r="E559" s="12">
        <f>E560+E561+E562+E563</f>
        <v>1469.7</v>
      </c>
      <c r="F559" s="12">
        <f>F560+F561+F562+F563</f>
        <v>756</v>
      </c>
      <c r="G559" s="12">
        <f>G560+G561+G562+G563</f>
        <v>794</v>
      </c>
      <c r="H559" s="12">
        <f>H560+H561+H562+H563</f>
        <v>834</v>
      </c>
      <c r="I559" s="12">
        <f>I560+I561+I562+I563</f>
        <v>876</v>
      </c>
    </row>
    <row r="560" spans="1:9" ht="22.5" hidden="1">
      <c r="A560" s="101"/>
      <c r="B560" s="101"/>
      <c r="C560" s="2" t="s">
        <v>9</v>
      </c>
      <c r="D560" s="11">
        <f t="shared" si="13"/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ht="22.5" hidden="1">
      <c r="A561" s="101"/>
      <c r="B561" s="101"/>
      <c r="C561" s="2" t="s">
        <v>10</v>
      </c>
      <c r="D561" s="11">
        <f t="shared" si="13"/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ht="22.5" hidden="1">
      <c r="A562" s="101"/>
      <c r="B562" s="101"/>
      <c r="C562" s="2" t="s">
        <v>11</v>
      </c>
      <c r="D562" s="11">
        <f t="shared" si="13"/>
        <v>4729.7</v>
      </c>
      <c r="E562" s="20">
        <v>1469.7</v>
      </c>
      <c r="F562" s="20">
        <v>756</v>
      </c>
      <c r="G562" s="20">
        <v>794</v>
      </c>
      <c r="H562" s="20">
        <v>834</v>
      </c>
      <c r="I562" s="20">
        <v>876</v>
      </c>
    </row>
    <row r="563" spans="1:9" ht="15" hidden="1">
      <c r="A563" s="101"/>
      <c r="B563" s="101"/>
      <c r="C563" s="2" t="s">
        <v>28</v>
      </c>
      <c r="D563" s="11">
        <f t="shared" si="13"/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ht="15" hidden="1">
      <c r="A564" s="115">
        <v>4</v>
      </c>
      <c r="B564" s="100" t="s">
        <v>98</v>
      </c>
      <c r="C564" s="3" t="s">
        <v>12</v>
      </c>
      <c r="D564" s="12">
        <f t="shared" si="13"/>
        <v>68394.9</v>
      </c>
      <c r="E564" s="12">
        <f>E565+E566+E567+E568</f>
        <v>15801</v>
      </c>
      <c r="F564" s="12">
        <f>F565+F566+F567+F568</f>
        <v>6756.5</v>
      </c>
      <c r="G564" s="12">
        <f>G565+G566+G567+G568</f>
        <v>14540.4</v>
      </c>
      <c r="H564" s="12">
        <f>H565+H566+H567+H568</f>
        <v>15267</v>
      </c>
      <c r="I564" s="12">
        <f>I565+I566+I567+I568</f>
        <v>16030</v>
      </c>
    </row>
    <row r="565" spans="1:9" ht="22.5" hidden="1">
      <c r="A565" s="101"/>
      <c r="B565" s="101"/>
      <c r="C565" s="2" t="s">
        <v>9</v>
      </c>
      <c r="D565" s="11">
        <f t="shared" si="13"/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ht="22.5" hidden="1">
      <c r="A566" s="101"/>
      <c r="B566" s="101"/>
      <c r="C566" s="2" t="s">
        <v>10</v>
      </c>
      <c r="D566" s="11">
        <f t="shared" si="13"/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ht="22.5" hidden="1">
      <c r="A567" s="101"/>
      <c r="B567" s="101"/>
      <c r="C567" s="2" t="s">
        <v>11</v>
      </c>
      <c r="D567" s="11">
        <f t="shared" si="13"/>
        <v>68394.9</v>
      </c>
      <c r="E567" s="11">
        <v>15801</v>
      </c>
      <c r="F567" s="11">
        <v>6756.5</v>
      </c>
      <c r="G567" s="11">
        <v>14540.4</v>
      </c>
      <c r="H567" s="11">
        <v>15267</v>
      </c>
      <c r="I567" s="11">
        <v>16030</v>
      </c>
    </row>
    <row r="568" spans="1:9" ht="15" hidden="1">
      <c r="A568" s="101"/>
      <c r="B568" s="101"/>
      <c r="C568" s="2" t="s">
        <v>28</v>
      </c>
      <c r="D568" s="11">
        <f t="shared" si="13"/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ht="15">
      <c r="A569" s="106"/>
      <c r="B569" s="106" t="s">
        <v>661</v>
      </c>
      <c r="C569" s="66" t="s">
        <v>12</v>
      </c>
      <c r="D569" s="68">
        <f>D570+D571+D572+D573</f>
        <v>6261.1</v>
      </c>
      <c r="E569" s="68">
        <f>E570+E571+E572+E573</f>
        <v>1252.3</v>
      </c>
      <c r="F569" s="68">
        <f>F570+F571+F572+F573</f>
        <v>1162.7</v>
      </c>
      <c r="G569" s="68">
        <f>G570+G571+G572+G573</f>
        <v>1220.1</v>
      </c>
      <c r="H569" s="68">
        <f>H570+H571+H572+H573</f>
        <v>1281</v>
      </c>
      <c r="I569" s="68">
        <f>I570+I571+I572+I573</f>
        <v>1345</v>
      </c>
    </row>
    <row r="570" spans="1:9" ht="22.5">
      <c r="A570" s="107"/>
      <c r="B570" s="107"/>
      <c r="C570" s="66" t="s">
        <v>9</v>
      </c>
      <c r="D570" s="67">
        <v>0</v>
      </c>
      <c r="E570" s="67">
        <v>0</v>
      </c>
      <c r="F570" s="67">
        <v>0</v>
      </c>
      <c r="G570" s="67">
        <v>0</v>
      </c>
      <c r="H570" s="67">
        <v>0</v>
      </c>
      <c r="I570" s="67">
        <v>0</v>
      </c>
    </row>
    <row r="571" spans="1:9" ht="22.5">
      <c r="A571" s="107"/>
      <c r="B571" s="107"/>
      <c r="C571" s="66" t="s">
        <v>10</v>
      </c>
      <c r="D571" s="67">
        <v>0</v>
      </c>
      <c r="E571" s="67">
        <v>0</v>
      </c>
      <c r="F571" s="67">
        <v>0</v>
      </c>
      <c r="G571" s="67">
        <v>0</v>
      </c>
      <c r="H571" s="67">
        <v>0</v>
      </c>
      <c r="I571" s="67">
        <v>0</v>
      </c>
    </row>
    <row r="572" spans="1:9" ht="22.5">
      <c r="A572" s="107"/>
      <c r="B572" s="107"/>
      <c r="C572" s="66" t="s">
        <v>11</v>
      </c>
      <c r="D572" s="67">
        <f>D577+D582</f>
        <v>6261.1</v>
      </c>
      <c r="E572" s="67">
        <f>E577+E582</f>
        <v>1252.3</v>
      </c>
      <c r="F572" s="67">
        <f>F577+F582</f>
        <v>1162.7</v>
      </c>
      <c r="G572" s="67">
        <f>G577+G582</f>
        <v>1220.1</v>
      </c>
      <c r="H572" s="67">
        <f>H577+H582</f>
        <v>1281</v>
      </c>
      <c r="I572" s="67">
        <f>I577+I582</f>
        <v>1345</v>
      </c>
    </row>
    <row r="573" spans="1:9" ht="15">
      <c r="A573" s="107"/>
      <c r="B573" s="107"/>
      <c r="C573" s="66" t="s">
        <v>28</v>
      </c>
      <c r="D573" s="67">
        <v>0</v>
      </c>
      <c r="E573" s="67">
        <v>0</v>
      </c>
      <c r="F573" s="67">
        <v>0</v>
      </c>
      <c r="G573" s="67">
        <v>0</v>
      </c>
      <c r="H573" s="67">
        <v>0</v>
      </c>
      <c r="I573" s="67">
        <v>0</v>
      </c>
    </row>
    <row r="574" spans="1:9" ht="15" hidden="1">
      <c r="A574" s="115">
        <v>5</v>
      </c>
      <c r="B574" s="100" t="s">
        <v>99</v>
      </c>
      <c r="C574" s="3" t="s">
        <v>12</v>
      </c>
      <c r="D574" s="12">
        <f t="shared" si="13"/>
        <v>3990.7</v>
      </c>
      <c r="E574" s="12">
        <f>E575+E576+E577+E578</f>
        <v>845.9</v>
      </c>
      <c r="F574" s="12">
        <f>F575+F576+F577+F578</f>
        <v>730.7</v>
      </c>
      <c r="G574" s="12">
        <f>G575+G576+G577+G578</f>
        <v>766.1</v>
      </c>
      <c r="H574" s="12">
        <f>H575+H576+H577+H578</f>
        <v>804</v>
      </c>
      <c r="I574" s="12">
        <f>I575+I576+I577+I578</f>
        <v>844</v>
      </c>
    </row>
    <row r="575" spans="1:9" ht="22.5" hidden="1">
      <c r="A575" s="101"/>
      <c r="B575" s="101"/>
      <c r="C575" s="2" t="s">
        <v>9</v>
      </c>
      <c r="D575" s="11">
        <f t="shared" si="13"/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ht="22.5" hidden="1">
      <c r="A576" s="101"/>
      <c r="B576" s="101"/>
      <c r="C576" s="2" t="s">
        <v>10</v>
      </c>
      <c r="D576" s="11">
        <f t="shared" si="13"/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ht="22.5" hidden="1">
      <c r="A577" s="101"/>
      <c r="B577" s="101"/>
      <c r="C577" s="2" t="s">
        <v>11</v>
      </c>
      <c r="D577" s="11">
        <f t="shared" si="13"/>
        <v>3990.7</v>
      </c>
      <c r="E577" s="20">
        <v>845.9</v>
      </c>
      <c r="F577" s="20">
        <v>730.7</v>
      </c>
      <c r="G577" s="20">
        <v>766.1</v>
      </c>
      <c r="H577" s="20">
        <v>804</v>
      </c>
      <c r="I577" s="20">
        <v>844</v>
      </c>
    </row>
    <row r="578" spans="1:9" ht="15" hidden="1">
      <c r="A578" s="101"/>
      <c r="B578" s="101"/>
      <c r="C578" s="2" t="s">
        <v>28</v>
      </c>
      <c r="D578" s="11">
        <f t="shared" si="13"/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ht="15" hidden="1">
      <c r="A579" s="115">
        <v>6</v>
      </c>
      <c r="B579" s="100" t="s">
        <v>100</v>
      </c>
      <c r="C579" s="3" t="s">
        <v>12</v>
      </c>
      <c r="D579" s="12">
        <f t="shared" si="13"/>
        <v>2270.4</v>
      </c>
      <c r="E579" s="12">
        <f>E580+E581+E582+E583</f>
        <v>406.4</v>
      </c>
      <c r="F579" s="12">
        <f>F580+F581+F582+F583</f>
        <v>432</v>
      </c>
      <c r="G579" s="12">
        <f>G580+G581+G582+G583</f>
        <v>454</v>
      </c>
      <c r="H579" s="12">
        <f>H580+H581+H582+H583</f>
        <v>477</v>
      </c>
      <c r="I579" s="12">
        <f>I580+I581+I582+I583</f>
        <v>501</v>
      </c>
    </row>
    <row r="580" spans="1:9" ht="22.5" hidden="1">
      <c r="A580" s="101"/>
      <c r="B580" s="101"/>
      <c r="C580" s="2" t="s">
        <v>9</v>
      </c>
      <c r="D580" s="11">
        <f t="shared" si="13"/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ht="22.5" hidden="1">
      <c r="A581" s="101"/>
      <c r="B581" s="101"/>
      <c r="C581" s="2" t="s">
        <v>10</v>
      </c>
      <c r="D581" s="11">
        <f t="shared" si="13"/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ht="22.5" hidden="1">
      <c r="A582" s="101"/>
      <c r="B582" s="101"/>
      <c r="C582" s="2" t="s">
        <v>11</v>
      </c>
      <c r="D582" s="11">
        <f t="shared" si="13"/>
        <v>2270.4</v>
      </c>
      <c r="E582" s="20">
        <v>406.4</v>
      </c>
      <c r="F582" s="20">
        <v>432</v>
      </c>
      <c r="G582" s="20">
        <v>454</v>
      </c>
      <c r="H582" s="20">
        <v>477</v>
      </c>
      <c r="I582" s="20">
        <v>501</v>
      </c>
    </row>
    <row r="583" spans="1:9" ht="15" hidden="1">
      <c r="A583" s="101"/>
      <c r="B583" s="101"/>
      <c r="C583" s="2" t="s">
        <v>28</v>
      </c>
      <c r="D583" s="11">
        <f t="shared" si="13"/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ht="15">
      <c r="A584" s="106"/>
      <c r="B584" s="106" t="s">
        <v>662</v>
      </c>
      <c r="C584" s="66" t="s">
        <v>12</v>
      </c>
      <c r="D584" s="68">
        <f>D585+D586+D587+D588</f>
        <v>28174.2</v>
      </c>
      <c r="E584" s="68">
        <f>E585+E586+E587+E588</f>
        <v>5204</v>
      </c>
      <c r="F584" s="68">
        <f>F585+F586+F587+F588</f>
        <v>4698</v>
      </c>
      <c r="G584" s="68">
        <f>G585+G586+G587+G588</f>
        <v>5796.2</v>
      </c>
      <c r="H584" s="68">
        <f>H585+H586+H587+H588</f>
        <v>6086</v>
      </c>
      <c r="I584" s="68">
        <f>I585+I586+I587+I588</f>
        <v>6390</v>
      </c>
    </row>
    <row r="585" spans="1:9" ht="22.5">
      <c r="A585" s="107"/>
      <c r="B585" s="107"/>
      <c r="C585" s="66" t="s">
        <v>9</v>
      </c>
      <c r="D585" s="67">
        <v>0</v>
      </c>
      <c r="E585" s="67">
        <v>0</v>
      </c>
      <c r="F585" s="67">
        <v>0</v>
      </c>
      <c r="G585" s="67">
        <v>0</v>
      </c>
      <c r="H585" s="67">
        <v>0</v>
      </c>
      <c r="I585" s="67">
        <v>0</v>
      </c>
    </row>
    <row r="586" spans="1:9" ht="22.5">
      <c r="A586" s="107"/>
      <c r="B586" s="107"/>
      <c r="C586" s="66" t="s">
        <v>10</v>
      </c>
      <c r="D586" s="67">
        <v>0</v>
      </c>
      <c r="E586" s="67">
        <v>0</v>
      </c>
      <c r="F586" s="67">
        <v>0</v>
      </c>
      <c r="G586" s="67">
        <v>0</v>
      </c>
      <c r="H586" s="67">
        <v>0</v>
      </c>
      <c r="I586" s="67">
        <v>0</v>
      </c>
    </row>
    <row r="587" spans="1:9" ht="22.5">
      <c r="A587" s="107"/>
      <c r="B587" s="107"/>
      <c r="C587" s="66" t="s">
        <v>11</v>
      </c>
      <c r="D587" s="67">
        <f>D592+D597+D602+D607</f>
        <v>28174.2</v>
      </c>
      <c r="E587" s="67">
        <f>E592+E597+E602+E607</f>
        <v>5204</v>
      </c>
      <c r="F587" s="67">
        <f>F592+F597+F602+F607</f>
        <v>4698</v>
      </c>
      <c r="G587" s="67">
        <f>G592+G597+G602+G607</f>
        <v>5796.2</v>
      </c>
      <c r="H587" s="67">
        <f>H592+H597+H602+H607</f>
        <v>6086</v>
      </c>
      <c r="I587" s="67">
        <f>I592+I597+I602+I607</f>
        <v>6390</v>
      </c>
    </row>
    <row r="588" spans="1:9" ht="15">
      <c r="A588" s="107"/>
      <c r="B588" s="107"/>
      <c r="C588" s="66" t="s">
        <v>28</v>
      </c>
      <c r="D588" s="67">
        <v>0</v>
      </c>
      <c r="E588" s="67">
        <v>0</v>
      </c>
      <c r="F588" s="67">
        <v>0</v>
      </c>
      <c r="G588" s="67">
        <v>0</v>
      </c>
      <c r="H588" s="67">
        <v>0</v>
      </c>
      <c r="I588" s="67">
        <v>0</v>
      </c>
    </row>
    <row r="589" spans="1:9" ht="15" hidden="1">
      <c r="A589" s="115">
        <v>7</v>
      </c>
      <c r="B589" s="100" t="s">
        <v>101</v>
      </c>
      <c r="C589" s="3" t="s">
        <v>12</v>
      </c>
      <c r="D589" s="12">
        <f t="shared" si="13"/>
        <v>3676</v>
      </c>
      <c r="E589" s="12">
        <f>E590+E591+E592+E593</f>
        <v>955.8</v>
      </c>
      <c r="F589" s="12">
        <f>F590+F591+F592+F593</f>
        <v>0</v>
      </c>
      <c r="G589" s="12">
        <f>G590+G591+G592+G593</f>
        <v>863.2</v>
      </c>
      <c r="H589" s="12">
        <f>H590+H591+H592+H593</f>
        <v>906</v>
      </c>
      <c r="I589" s="12">
        <f>I590+I591+I592+I593</f>
        <v>951</v>
      </c>
    </row>
    <row r="590" spans="1:9" ht="22.5" hidden="1">
      <c r="A590" s="101"/>
      <c r="B590" s="101"/>
      <c r="C590" s="2" t="s">
        <v>9</v>
      </c>
      <c r="D590" s="11">
        <f t="shared" si="13"/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ht="22.5" hidden="1">
      <c r="A591" s="101"/>
      <c r="B591" s="101"/>
      <c r="C591" s="2" t="s">
        <v>10</v>
      </c>
      <c r="D591" s="11">
        <f t="shared" si="13"/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ht="22.5" hidden="1">
      <c r="A592" s="101"/>
      <c r="B592" s="101"/>
      <c r="C592" s="2" t="s">
        <v>11</v>
      </c>
      <c r="D592" s="11">
        <f t="shared" si="13"/>
        <v>3676</v>
      </c>
      <c r="E592" s="11">
        <v>955.8</v>
      </c>
      <c r="F592" s="11">
        <v>0</v>
      </c>
      <c r="G592" s="11">
        <v>863.2</v>
      </c>
      <c r="H592" s="11">
        <v>906</v>
      </c>
      <c r="I592" s="11">
        <v>951</v>
      </c>
    </row>
    <row r="593" spans="1:9" ht="15" hidden="1">
      <c r="A593" s="101"/>
      <c r="B593" s="101"/>
      <c r="C593" s="2" t="s">
        <v>28</v>
      </c>
      <c r="D593" s="11">
        <f t="shared" si="13"/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10" ht="15" hidden="1">
      <c r="A594" s="115">
        <v>8</v>
      </c>
      <c r="B594" s="100" t="s">
        <v>102</v>
      </c>
      <c r="C594" s="3" t="s">
        <v>12</v>
      </c>
      <c r="D594" s="12">
        <f t="shared" si="13"/>
        <v>22055</v>
      </c>
      <c r="E594" s="12">
        <f>E595+E596+E597+E598</f>
        <v>3900</v>
      </c>
      <c r="F594" s="12">
        <f>F595+F596+F597+F598</f>
        <v>4212</v>
      </c>
      <c r="G594" s="12">
        <f>G595+G596+G597+G598</f>
        <v>4423</v>
      </c>
      <c r="H594" s="12">
        <f>H595+H596+H597+H598</f>
        <v>4644</v>
      </c>
      <c r="I594" s="12">
        <f>I595+I596+I597+I598</f>
        <v>4876</v>
      </c>
      <c r="J594" s="1"/>
    </row>
    <row r="595" spans="1:9" ht="22.5" hidden="1">
      <c r="A595" s="101"/>
      <c r="B595" s="101"/>
      <c r="C595" s="2" t="s">
        <v>9</v>
      </c>
      <c r="D595" s="11">
        <f t="shared" si="13"/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ht="22.5" hidden="1">
      <c r="A596" s="101"/>
      <c r="B596" s="101"/>
      <c r="C596" s="2" t="s">
        <v>10</v>
      </c>
      <c r="D596" s="11">
        <f t="shared" si="13"/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ht="22.5" hidden="1">
      <c r="A597" s="101"/>
      <c r="B597" s="101"/>
      <c r="C597" s="2" t="s">
        <v>11</v>
      </c>
      <c r="D597" s="11">
        <f t="shared" si="13"/>
        <v>22055</v>
      </c>
      <c r="E597" s="20">
        <v>3900</v>
      </c>
      <c r="F597" s="20">
        <v>4212</v>
      </c>
      <c r="G597" s="20">
        <v>4423</v>
      </c>
      <c r="H597" s="20">
        <v>4644</v>
      </c>
      <c r="I597" s="20">
        <v>4876</v>
      </c>
    </row>
    <row r="598" spans="1:9" ht="15" hidden="1">
      <c r="A598" s="101"/>
      <c r="B598" s="101"/>
      <c r="C598" s="2" t="s">
        <v>28</v>
      </c>
      <c r="D598" s="11">
        <f t="shared" si="13"/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</row>
    <row r="599" spans="1:10" ht="15" hidden="1">
      <c r="A599" s="115">
        <v>9</v>
      </c>
      <c r="B599" s="100" t="s">
        <v>103</v>
      </c>
      <c r="C599" s="3" t="s">
        <v>12</v>
      </c>
      <c r="D599" s="12">
        <f t="shared" si="13"/>
        <v>2443.2</v>
      </c>
      <c r="E599" s="12">
        <f>E600+E601+E602+E603</f>
        <v>348.2</v>
      </c>
      <c r="F599" s="12">
        <f>F600+F601+F602+F603</f>
        <v>486</v>
      </c>
      <c r="G599" s="12">
        <f>G600+G601+G602+G603</f>
        <v>510</v>
      </c>
      <c r="H599" s="12">
        <f>H600+H601+H602+H603</f>
        <v>536</v>
      </c>
      <c r="I599" s="12">
        <f>I600+I601+I602+I603</f>
        <v>563</v>
      </c>
      <c r="J599" s="1"/>
    </row>
    <row r="600" spans="1:9" ht="22.5" hidden="1">
      <c r="A600" s="101"/>
      <c r="B600" s="101"/>
      <c r="C600" s="2" t="s">
        <v>9</v>
      </c>
      <c r="D600" s="11">
        <f t="shared" si="13"/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ht="22.5" hidden="1">
      <c r="A601" s="101"/>
      <c r="B601" s="101"/>
      <c r="C601" s="2" t="s">
        <v>10</v>
      </c>
      <c r="D601" s="11">
        <f t="shared" si="13"/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ht="22.5" hidden="1">
      <c r="A602" s="101"/>
      <c r="B602" s="101"/>
      <c r="C602" s="2" t="s">
        <v>11</v>
      </c>
      <c r="D602" s="11">
        <f t="shared" si="13"/>
        <v>2443.2</v>
      </c>
      <c r="E602" s="20">
        <v>348.2</v>
      </c>
      <c r="F602" s="20">
        <v>486</v>
      </c>
      <c r="G602" s="20">
        <v>510</v>
      </c>
      <c r="H602" s="20">
        <v>536</v>
      </c>
      <c r="I602" s="20">
        <v>563</v>
      </c>
    </row>
    <row r="603" spans="1:9" ht="15" hidden="1">
      <c r="A603" s="101"/>
      <c r="B603" s="101"/>
      <c r="C603" s="2" t="s">
        <v>28</v>
      </c>
      <c r="D603" s="11">
        <f t="shared" si="13"/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10" ht="15" hidden="1">
      <c r="A604" s="115">
        <v>10</v>
      </c>
      <c r="B604" s="100" t="s">
        <v>104</v>
      </c>
      <c r="C604" s="3" t="s">
        <v>12</v>
      </c>
      <c r="D604" s="12">
        <f t="shared" si="13"/>
        <v>0</v>
      </c>
      <c r="E604" s="12">
        <f>E605+E606+E607+E608</f>
        <v>0</v>
      </c>
      <c r="F604" s="12">
        <f>F605+F606+F607+F608</f>
        <v>0</v>
      </c>
      <c r="G604" s="12">
        <f>G605+G606+G607+G608</f>
        <v>0</v>
      </c>
      <c r="H604" s="12">
        <f>H605+H606+H607+H608</f>
        <v>0</v>
      </c>
      <c r="I604" s="12">
        <f>I605+I606+I607+I608</f>
        <v>0</v>
      </c>
      <c r="J604" s="1"/>
    </row>
    <row r="605" spans="1:9" ht="22.5" hidden="1">
      <c r="A605" s="101"/>
      <c r="B605" s="101"/>
      <c r="C605" s="2" t="s">
        <v>9</v>
      </c>
      <c r="D605" s="11">
        <f t="shared" si="13"/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ht="22.5" hidden="1">
      <c r="A606" s="101"/>
      <c r="B606" s="101"/>
      <c r="C606" s="2" t="s">
        <v>10</v>
      </c>
      <c r="D606" s="11">
        <f t="shared" si="13"/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ht="22.5" hidden="1">
      <c r="A607" s="101"/>
      <c r="B607" s="101"/>
      <c r="C607" s="2" t="s">
        <v>11</v>
      </c>
      <c r="D607" s="11">
        <f t="shared" si="13"/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</row>
    <row r="608" spans="1:9" ht="15" hidden="1">
      <c r="A608" s="101"/>
      <c r="B608" s="101"/>
      <c r="C608" s="2" t="s">
        <v>28</v>
      </c>
      <c r="D608" s="11">
        <f t="shared" si="13"/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ht="15">
      <c r="A609" s="106"/>
      <c r="B609" s="106" t="s">
        <v>663</v>
      </c>
      <c r="C609" s="66" t="s">
        <v>12</v>
      </c>
      <c r="D609" s="68">
        <f>D610+D611+D612+D613</f>
        <v>835</v>
      </c>
      <c r="E609" s="68">
        <f>E610+E611+E612+E613</f>
        <v>835</v>
      </c>
      <c r="F609" s="68">
        <f>F610+F611+F612+F613</f>
        <v>0</v>
      </c>
      <c r="G609" s="68">
        <f>G610+G611+G612+G613</f>
        <v>0</v>
      </c>
      <c r="H609" s="68">
        <f>H610+H611+H612+H613</f>
        <v>0</v>
      </c>
      <c r="I609" s="68">
        <f>I610+I611+I612+I613</f>
        <v>0</v>
      </c>
    </row>
    <row r="610" spans="1:9" ht="22.5">
      <c r="A610" s="107"/>
      <c r="B610" s="107"/>
      <c r="C610" s="66" t="s">
        <v>9</v>
      </c>
      <c r="D610" s="67">
        <v>0</v>
      </c>
      <c r="E610" s="67">
        <v>0</v>
      </c>
      <c r="F610" s="67">
        <v>0</v>
      </c>
      <c r="G610" s="67">
        <v>0</v>
      </c>
      <c r="H610" s="67">
        <v>0</v>
      </c>
      <c r="I610" s="67">
        <v>0</v>
      </c>
    </row>
    <row r="611" spans="1:9" ht="22.5">
      <c r="A611" s="107"/>
      <c r="B611" s="107"/>
      <c r="C611" s="66" t="s">
        <v>10</v>
      </c>
      <c r="D611" s="67">
        <v>0</v>
      </c>
      <c r="E611" s="67">
        <v>0</v>
      </c>
      <c r="F611" s="67">
        <v>0</v>
      </c>
      <c r="G611" s="67">
        <v>0</v>
      </c>
      <c r="H611" s="67">
        <v>0</v>
      </c>
      <c r="I611" s="67">
        <v>0</v>
      </c>
    </row>
    <row r="612" spans="1:9" ht="22.5">
      <c r="A612" s="107"/>
      <c r="B612" s="107"/>
      <c r="C612" s="66" t="s">
        <v>11</v>
      </c>
      <c r="D612" s="67">
        <f>D617</f>
        <v>835</v>
      </c>
      <c r="E612" s="67">
        <f>E617</f>
        <v>835</v>
      </c>
      <c r="F612" s="67">
        <f>F617</f>
        <v>0</v>
      </c>
      <c r="G612" s="67">
        <f>G617</f>
        <v>0</v>
      </c>
      <c r="H612" s="67">
        <f>H617</f>
        <v>0</v>
      </c>
      <c r="I612" s="67">
        <f>I617</f>
        <v>0</v>
      </c>
    </row>
    <row r="613" spans="1:9" ht="15">
      <c r="A613" s="107"/>
      <c r="B613" s="107"/>
      <c r="C613" s="66" t="s">
        <v>28</v>
      </c>
      <c r="D613" s="67">
        <v>0</v>
      </c>
      <c r="E613" s="67">
        <v>0</v>
      </c>
      <c r="F613" s="67">
        <v>0</v>
      </c>
      <c r="G613" s="67">
        <v>0</v>
      </c>
      <c r="H613" s="67">
        <v>0</v>
      </c>
      <c r="I613" s="67">
        <v>0</v>
      </c>
    </row>
    <row r="614" spans="1:10" ht="15" hidden="1">
      <c r="A614" s="115">
        <v>11</v>
      </c>
      <c r="B614" s="100" t="s">
        <v>105</v>
      </c>
      <c r="C614" s="3" t="s">
        <v>12</v>
      </c>
      <c r="D614" s="12">
        <f t="shared" si="13"/>
        <v>835</v>
      </c>
      <c r="E614" s="12">
        <f>E615+E616+E617+E618</f>
        <v>835</v>
      </c>
      <c r="F614" s="12">
        <f>F615+F616+F617+F618</f>
        <v>0</v>
      </c>
      <c r="G614" s="12">
        <f>G615+G616+G617+G618</f>
        <v>0</v>
      </c>
      <c r="H614" s="12">
        <f>H615+H616+H617+H618</f>
        <v>0</v>
      </c>
      <c r="I614" s="12">
        <f>I615+I616+I617+I618</f>
        <v>0</v>
      </c>
      <c r="J614" s="1"/>
    </row>
    <row r="615" spans="1:9" ht="22.5" hidden="1">
      <c r="A615" s="101"/>
      <c r="B615" s="101"/>
      <c r="C615" s="2" t="s">
        <v>9</v>
      </c>
      <c r="D615" s="11">
        <f t="shared" si="13"/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ht="22.5" hidden="1">
      <c r="A616" s="101"/>
      <c r="B616" s="101"/>
      <c r="C616" s="2" t="s">
        <v>10</v>
      </c>
      <c r="D616" s="11">
        <f t="shared" si="13"/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ht="22.5" hidden="1">
      <c r="A617" s="101"/>
      <c r="B617" s="101"/>
      <c r="C617" s="2" t="s">
        <v>11</v>
      </c>
      <c r="D617" s="11">
        <f t="shared" si="13"/>
        <v>835</v>
      </c>
      <c r="E617" s="20">
        <v>835</v>
      </c>
      <c r="F617" s="20">
        <v>0</v>
      </c>
      <c r="G617" s="20">
        <v>0</v>
      </c>
      <c r="H617" s="20">
        <v>0</v>
      </c>
      <c r="I617" s="20">
        <v>0</v>
      </c>
    </row>
    <row r="618" spans="1:9" ht="15" hidden="1">
      <c r="A618" s="101"/>
      <c r="B618" s="101"/>
      <c r="C618" s="2" t="s">
        <v>28</v>
      </c>
      <c r="D618" s="11">
        <f t="shared" si="13"/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ht="15">
      <c r="A619" s="106"/>
      <c r="B619" s="106" t="s">
        <v>664</v>
      </c>
      <c r="C619" s="66" t="s">
        <v>12</v>
      </c>
      <c r="D619" s="68">
        <f>D620+D621+D622+D623</f>
        <v>2517.2</v>
      </c>
      <c r="E619" s="68">
        <f>E620+E621+E622+E623</f>
        <v>0</v>
      </c>
      <c r="F619" s="68">
        <f>F620+F621+F622+F623</f>
        <v>417.2</v>
      </c>
      <c r="G619" s="68">
        <f>G620+G621+G622+G623</f>
        <v>700</v>
      </c>
      <c r="H619" s="68">
        <f>H620+H621+H622+H623</f>
        <v>700</v>
      </c>
      <c r="I619" s="68">
        <f>I620+I621+I622+I623</f>
        <v>700</v>
      </c>
    </row>
    <row r="620" spans="1:9" ht="22.5">
      <c r="A620" s="107"/>
      <c r="B620" s="107"/>
      <c r="C620" s="66" t="s">
        <v>9</v>
      </c>
      <c r="D620" s="67">
        <v>0</v>
      </c>
      <c r="E620" s="67">
        <v>0</v>
      </c>
      <c r="F620" s="67">
        <v>0</v>
      </c>
      <c r="G620" s="67">
        <v>0</v>
      </c>
      <c r="H620" s="67">
        <v>0</v>
      </c>
      <c r="I620" s="67">
        <v>0</v>
      </c>
    </row>
    <row r="621" spans="1:9" ht="22.5">
      <c r="A621" s="107"/>
      <c r="B621" s="107"/>
      <c r="C621" s="66" t="s">
        <v>10</v>
      </c>
      <c r="D621" s="67">
        <v>0</v>
      </c>
      <c r="E621" s="67">
        <v>0</v>
      </c>
      <c r="F621" s="67">
        <v>0</v>
      </c>
      <c r="G621" s="67">
        <v>0</v>
      </c>
      <c r="H621" s="67">
        <v>0</v>
      </c>
      <c r="I621" s="67">
        <v>0</v>
      </c>
    </row>
    <row r="622" spans="1:9" ht="22.5">
      <c r="A622" s="107"/>
      <c r="B622" s="107"/>
      <c r="C622" s="66" t="s">
        <v>11</v>
      </c>
      <c r="D622" s="67">
        <f>D627+D632+D637</f>
        <v>2517.2</v>
      </c>
      <c r="E622" s="67">
        <f>E627+E632+E637</f>
        <v>0</v>
      </c>
      <c r="F622" s="67">
        <f>F627+F632+F637</f>
        <v>417.2</v>
      </c>
      <c r="G622" s="67">
        <f>G627+G632+G637</f>
        <v>700</v>
      </c>
      <c r="H622" s="67">
        <f>H627+H632+H637</f>
        <v>700</v>
      </c>
      <c r="I622" s="67">
        <f>I627+I632+I637</f>
        <v>700</v>
      </c>
    </row>
    <row r="623" spans="1:9" ht="15">
      <c r="A623" s="107"/>
      <c r="B623" s="107"/>
      <c r="C623" s="66" t="s">
        <v>28</v>
      </c>
      <c r="D623" s="67">
        <v>0</v>
      </c>
      <c r="E623" s="67">
        <v>0</v>
      </c>
      <c r="F623" s="67">
        <v>0</v>
      </c>
      <c r="G623" s="67">
        <v>0</v>
      </c>
      <c r="H623" s="67">
        <v>0</v>
      </c>
      <c r="I623" s="67">
        <v>0</v>
      </c>
    </row>
    <row r="624" spans="1:10" ht="15" hidden="1">
      <c r="A624" s="115">
        <v>12</v>
      </c>
      <c r="B624" s="100" t="s">
        <v>106</v>
      </c>
      <c r="C624" s="3" t="s">
        <v>12</v>
      </c>
      <c r="D624" s="12">
        <f t="shared" si="13"/>
        <v>400</v>
      </c>
      <c r="E624" s="12">
        <f>E625+E626+E627+E628</f>
        <v>0</v>
      </c>
      <c r="F624" s="12">
        <f>F625+F626+F627+F628</f>
        <v>100</v>
      </c>
      <c r="G624" s="12">
        <f>G625+G626+G627+G628</f>
        <v>100</v>
      </c>
      <c r="H624" s="12">
        <f>H625+H626+H627+H628</f>
        <v>100</v>
      </c>
      <c r="I624" s="12">
        <f>I625+I626+I627+I628</f>
        <v>100</v>
      </c>
      <c r="J624" s="1"/>
    </row>
    <row r="625" spans="1:9" ht="22.5" hidden="1">
      <c r="A625" s="101"/>
      <c r="B625" s="101"/>
      <c r="C625" s="2" t="s">
        <v>9</v>
      </c>
      <c r="D625" s="11">
        <f t="shared" si="13"/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ht="22.5" hidden="1">
      <c r="A626" s="101"/>
      <c r="B626" s="101"/>
      <c r="C626" s="2" t="s">
        <v>10</v>
      </c>
      <c r="D626" s="11">
        <f t="shared" si="13"/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ht="22.5" hidden="1">
      <c r="A627" s="101"/>
      <c r="B627" s="101"/>
      <c r="C627" s="2" t="s">
        <v>11</v>
      </c>
      <c r="D627" s="11">
        <f t="shared" si="13"/>
        <v>400</v>
      </c>
      <c r="E627" s="20">
        <v>0</v>
      </c>
      <c r="F627" s="20">
        <v>100</v>
      </c>
      <c r="G627" s="20">
        <v>100</v>
      </c>
      <c r="H627" s="20">
        <v>100</v>
      </c>
      <c r="I627" s="20">
        <v>100</v>
      </c>
    </row>
    <row r="628" spans="1:9" ht="15" hidden="1">
      <c r="A628" s="101"/>
      <c r="B628" s="101"/>
      <c r="C628" s="2" t="s">
        <v>28</v>
      </c>
      <c r="D628" s="11">
        <f t="shared" si="13"/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10" ht="15" hidden="1">
      <c r="A629" s="115">
        <v>13</v>
      </c>
      <c r="B629" s="100" t="s">
        <v>107</v>
      </c>
      <c r="C629" s="3" t="s">
        <v>12</v>
      </c>
      <c r="D629" s="12">
        <f aca="true" t="shared" si="14" ref="D629:D638">E629+F629+G629+H629+I629</f>
        <v>1717.2</v>
      </c>
      <c r="E629" s="12">
        <f>E630+E631+E632+E633</f>
        <v>0</v>
      </c>
      <c r="F629" s="12">
        <f>F630+F631+F632+F633</f>
        <v>217.2</v>
      </c>
      <c r="G629" s="12">
        <f>G630+G631+G632+G633</f>
        <v>500</v>
      </c>
      <c r="H629" s="12">
        <f>H630+H631+H632+H633</f>
        <v>500</v>
      </c>
      <c r="I629" s="12">
        <f>I630+I631+I632+I633</f>
        <v>500</v>
      </c>
      <c r="J629" s="1"/>
    </row>
    <row r="630" spans="1:9" ht="22.5" hidden="1">
      <c r="A630" s="101"/>
      <c r="B630" s="101"/>
      <c r="C630" s="2" t="s">
        <v>9</v>
      </c>
      <c r="D630" s="11">
        <f t="shared" si="14"/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ht="22.5" hidden="1">
      <c r="A631" s="101"/>
      <c r="B631" s="101"/>
      <c r="C631" s="2" t="s">
        <v>10</v>
      </c>
      <c r="D631" s="11">
        <f t="shared" si="14"/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</row>
    <row r="632" spans="1:9" ht="22.5" hidden="1">
      <c r="A632" s="101"/>
      <c r="B632" s="101"/>
      <c r="C632" s="2" t="s">
        <v>11</v>
      </c>
      <c r="D632" s="11">
        <f t="shared" si="14"/>
        <v>1717.2</v>
      </c>
      <c r="E632" s="11">
        <v>0</v>
      </c>
      <c r="F632" s="11">
        <v>217.2</v>
      </c>
      <c r="G632" s="11">
        <v>500</v>
      </c>
      <c r="H632" s="11">
        <v>500</v>
      </c>
      <c r="I632" s="11">
        <v>500</v>
      </c>
    </row>
    <row r="633" spans="1:9" ht="15" hidden="1">
      <c r="A633" s="101"/>
      <c r="B633" s="101"/>
      <c r="C633" s="2" t="s">
        <v>28</v>
      </c>
      <c r="D633" s="11">
        <f t="shared" si="14"/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10" ht="15" hidden="1">
      <c r="A634" s="115">
        <v>14</v>
      </c>
      <c r="B634" s="100" t="s">
        <v>108</v>
      </c>
      <c r="C634" s="3" t="s">
        <v>12</v>
      </c>
      <c r="D634" s="12">
        <f t="shared" si="14"/>
        <v>400</v>
      </c>
      <c r="E634" s="12">
        <f>E635+E636+E637+E638</f>
        <v>0</v>
      </c>
      <c r="F634" s="12">
        <f>F635+F636+F637+F638</f>
        <v>100</v>
      </c>
      <c r="G634" s="12">
        <f>G635+G636+G637+G638</f>
        <v>100</v>
      </c>
      <c r="H634" s="12">
        <f>H635+H636+H637+H638</f>
        <v>100</v>
      </c>
      <c r="I634" s="12">
        <f>I635+I636+I637+I638</f>
        <v>100</v>
      </c>
      <c r="J634" s="1"/>
    </row>
    <row r="635" spans="1:9" ht="22.5" hidden="1">
      <c r="A635" s="101"/>
      <c r="B635" s="101"/>
      <c r="C635" s="2" t="s">
        <v>9</v>
      </c>
      <c r="D635" s="11">
        <f t="shared" si="14"/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</row>
    <row r="636" spans="1:9" ht="22.5" hidden="1">
      <c r="A636" s="101"/>
      <c r="B636" s="101"/>
      <c r="C636" s="2" t="s">
        <v>10</v>
      </c>
      <c r="D636" s="11">
        <f t="shared" si="14"/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ht="22.5" hidden="1">
      <c r="A637" s="101"/>
      <c r="B637" s="101"/>
      <c r="C637" s="2" t="s">
        <v>11</v>
      </c>
      <c r="D637" s="11">
        <f t="shared" si="14"/>
        <v>400</v>
      </c>
      <c r="E637" s="20">
        <v>0</v>
      </c>
      <c r="F637" s="20">
        <v>100</v>
      </c>
      <c r="G637" s="20">
        <v>100</v>
      </c>
      <c r="H637" s="20">
        <v>100</v>
      </c>
      <c r="I637" s="20">
        <v>100</v>
      </c>
    </row>
    <row r="638" spans="1:9" ht="15" hidden="1">
      <c r="A638" s="101"/>
      <c r="B638" s="101"/>
      <c r="C638" s="2" t="s">
        <v>28</v>
      </c>
      <c r="D638" s="11">
        <f t="shared" si="14"/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6" customFormat="1" ht="15.75">
      <c r="A639" s="65">
        <v>3</v>
      </c>
      <c r="B639" s="130" t="s">
        <v>109</v>
      </c>
      <c r="C639" s="131"/>
      <c r="D639" s="131"/>
      <c r="E639" s="131"/>
      <c r="F639" s="131"/>
      <c r="G639" s="131"/>
      <c r="H639" s="131"/>
      <c r="I639" s="131"/>
    </row>
    <row r="640" spans="1:9" s="6" customFormat="1" ht="15.75">
      <c r="A640" s="123"/>
      <c r="B640" s="113" t="s">
        <v>12</v>
      </c>
      <c r="C640" s="114"/>
      <c r="D640" s="81">
        <f>D641+D642+D643+D644</f>
        <v>386256.16</v>
      </c>
      <c r="E640" s="81">
        <f>E641+E642+E643+E644</f>
        <v>63690.49999999999</v>
      </c>
      <c r="F640" s="81">
        <f>F641+F642+F643+F644</f>
        <v>81739.7</v>
      </c>
      <c r="G640" s="81">
        <f>G641+G642+G643+G644</f>
        <v>77916.6</v>
      </c>
      <c r="H640" s="81">
        <f>H641+H642+H643+H644</f>
        <v>80326.8</v>
      </c>
      <c r="I640" s="81">
        <f>I641+I642+I643+I644</f>
        <v>82582.56</v>
      </c>
    </row>
    <row r="641" spans="1:9" s="6" customFormat="1" ht="15.75">
      <c r="A641" s="124"/>
      <c r="B641" s="113" t="s">
        <v>9</v>
      </c>
      <c r="C641" s="114"/>
      <c r="D641" s="81">
        <f>D647+D793+D844</f>
        <v>1636.2</v>
      </c>
      <c r="E641" s="81">
        <f>E647+E793+E844</f>
        <v>1636.2</v>
      </c>
      <c r="F641" s="81">
        <f>F647+F793+F844</f>
        <v>0</v>
      </c>
      <c r="G641" s="81">
        <f>G647+G793+G844</f>
        <v>0</v>
      </c>
      <c r="H641" s="81">
        <f>H647+H793+H844</f>
        <v>0</v>
      </c>
      <c r="I641" s="81">
        <f>I647+I793+I844</f>
        <v>0</v>
      </c>
    </row>
    <row r="642" spans="1:9" s="6" customFormat="1" ht="15.75">
      <c r="A642" s="124"/>
      <c r="B642" s="113" t="s">
        <v>10</v>
      </c>
      <c r="C642" s="114"/>
      <c r="D642" s="81">
        <f>D648+D794+D845</f>
        <v>308893.1</v>
      </c>
      <c r="E642" s="81">
        <f>E648+E794+E845</f>
        <v>45401.1</v>
      </c>
      <c r="F642" s="81">
        <f>F648+F794+F845</f>
        <v>66434</v>
      </c>
      <c r="G642" s="81">
        <f>G648+G794+G845</f>
        <v>63825</v>
      </c>
      <c r="H642" s="81">
        <f>H648+H794+H845</f>
        <v>65723</v>
      </c>
      <c r="I642" s="81">
        <f>I648+I794+I845</f>
        <v>67510</v>
      </c>
    </row>
    <row r="643" spans="1:9" s="6" customFormat="1" ht="15.75">
      <c r="A643" s="124"/>
      <c r="B643" s="113" t="s">
        <v>11</v>
      </c>
      <c r="C643" s="114"/>
      <c r="D643" s="81">
        <f>D649+D795+D846</f>
        <v>75726.86</v>
      </c>
      <c r="E643" s="81">
        <f>E649+E795+E846</f>
        <v>16653.199999999997</v>
      </c>
      <c r="F643" s="81">
        <f>F649+F795+F846</f>
        <v>15305.7</v>
      </c>
      <c r="G643" s="81">
        <f>G649+G795+G846</f>
        <v>14091.599999999999</v>
      </c>
      <c r="H643" s="81">
        <f>H649+H795+H846</f>
        <v>14603.8</v>
      </c>
      <c r="I643" s="81">
        <f>I649+I795+I846</f>
        <v>15072.560000000001</v>
      </c>
    </row>
    <row r="644" spans="1:9" s="6" customFormat="1" ht="15.75">
      <c r="A644" s="124"/>
      <c r="B644" s="113" t="s">
        <v>28</v>
      </c>
      <c r="C644" s="114"/>
      <c r="D644" s="81">
        <v>0</v>
      </c>
      <c r="E644" s="81">
        <v>0</v>
      </c>
      <c r="F644" s="81">
        <v>0</v>
      </c>
      <c r="G644" s="81">
        <v>0</v>
      </c>
      <c r="H644" s="81">
        <v>0</v>
      </c>
      <c r="I644" s="81">
        <v>0</v>
      </c>
    </row>
    <row r="645" spans="1:9" ht="15">
      <c r="A645" s="116"/>
      <c r="B645" s="108" t="s">
        <v>110</v>
      </c>
      <c r="C645" s="60"/>
      <c r="D645" s="11"/>
      <c r="E645" s="11"/>
      <c r="F645" s="11"/>
      <c r="G645" s="11"/>
      <c r="H645" s="11"/>
      <c r="I645" s="11"/>
    </row>
    <row r="646" spans="1:9" ht="15">
      <c r="A646" s="116"/>
      <c r="B646" s="108"/>
      <c r="C646" s="61" t="s">
        <v>12</v>
      </c>
      <c r="D646" s="10">
        <f>E646+F646+G646+H646+I646</f>
        <v>335375.82999999996</v>
      </c>
      <c r="E646" s="10">
        <f>E656+E661+E666+E671+E676+E681+E686+E691+E696+E701+E706+E711+E716+E721+E726+E731+E741+E746+E751+E756+E761+E766+E776+E781+E786</f>
        <v>47873</v>
      </c>
      <c r="F646" s="10">
        <f>F656+F661+F666+F671+F676+F681+F686+F691+F696+F701+F706+F711+F716+F721+F726+F731+F741+F746+F751+F756+F761+F766+F776+F781+F786</f>
        <v>68151.4</v>
      </c>
      <c r="G646" s="10">
        <f>G656+G661+G666+G671+G676+G681+G686+G691+G696+G701+G706+G711+G716+G721+G726+G731+G741+G746+G751+G756+G761+G766+G776+G781+G786</f>
        <v>71102.79999999999</v>
      </c>
      <c r="H646" s="10">
        <f>H656+H661+H666+H671+H676+H681+H686+H691+H696+H701+H706+H711+H716+H721+H726+H731+H741+H746+H751+H756+H761+H766+H776+H781+H786</f>
        <v>73172.2</v>
      </c>
      <c r="I646" s="10">
        <f>I656+I661+I666+I671+I676+I681+I686+I691+I696+I701+I706+I711+I716+I721+I726+I731+I741+I746+I751+I756+I761+I766+I776+I781+I786</f>
        <v>75076.43000000002</v>
      </c>
    </row>
    <row r="647" spans="1:9" ht="22.5">
      <c r="A647" s="116"/>
      <c r="B647" s="108"/>
      <c r="C647" s="2" t="s">
        <v>9</v>
      </c>
      <c r="D647" s="11">
        <f aca="true" t="shared" si="15" ref="D647:D715">E647+F647+G647+H647+I647</f>
        <v>0</v>
      </c>
      <c r="E647" s="11">
        <f>E657+E662+E667+E672+E677+E682+E687+E692+E697+E702+E707+E712+E717+E722+E727+E732+E742+E747+E752+E757+E762+E767+E777+E782+E787</f>
        <v>0</v>
      </c>
      <c r="F647" s="11">
        <f>F657+F662+F667+F672+F677+F682+F687+F692+F697+F702+F707+F712+F717+F722+F727+F732+F742+F747+F752+F757+F762+F767+F777+F782+F787</f>
        <v>0</v>
      </c>
      <c r="G647" s="11">
        <f>G657+G662+G667+G672+G677+G682+G687+G692+G697+G702+G707+G712+G717+G722+G727+G732+G742+G747+G752+G757+G762+G767+G777+G782+G787</f>
        <v>0</v>
      </c>
      <c r="H647" s="11">
        <f>H657+H662+H667+H672+H677+H682+H687+H692+H697+H702+H707+H712+H717+H722+H727+H732+H742+H747+H752+H757+H762+H767+H777+H782+H787</f>
        <v>0</v>
      </c>
      <c r="I647" s="11">
        <f>I657+I662+I667+I672+I677+I682+I687+I692+I697+I702+I707+I712+I717+I722+I727+I732+I742+I747+I752+I757+I762+I767+I777+I782+I787</f>
        <v>0</v>
      </c>
    </row>
    <row r="648" spans="1:9" ht="22.5">
      <c r="A648" s="116"/>
      <c r="B648" s="108"/>
      <c r="C648" s="2" t="s">
        <v>10</v>
      </c>
      <c r="D648" s="11">
        <f t="shared" si="15"/>
        <v>298473</v>
      </c>
      <c r="E648" s="11">
        <f>E658+E663+E668+E673+E678+E683+E688+E693+E698+E703+E708+E713+E718+E723+E728+E733+E743+E748+E753+E758+E763+E768+E778+E783+E788</f>
        <v>39689</v>
      </c>
      <c r="F648" s="11">
        <f>F658+F663+F668+F673+F678+F683+F688+F693+F698+F703+F708+F713+F718+F723+F728+F733+F743+F748+F753+F758+F763+F768+F778+F783+F788</f>
        <v>61726</v>
      </c>
      <c r="G648" s="11">
        <f>G658+G663+G668+G673+G678+G683+G688+G693+G698+G703+G708+G713+G718+G723+G728+G733+G743+G748+G753+G758+G763+G768+G778+G783+G788</f>
        <v>63825</v>
      </c>
      <c r="H648" s="11">
        <f>H658+H663+H668+H673+H678+H683+H688+H693+H698+H703+H708+H713+H718+H723+H728+H733+H743+H748+H753+H758+H763+H768+H778+H783+H788</f>
        <v>65723</v>
      </c>
      <c r="I648" s="11">
        <f>I658+I663+I668+I673+I678+I683+I688+I693+I698+I703+I708+I713+I718+I723+I728+I733+I743+I748+I753+I758+I763+I768+I778+I783+I788</f>
        <v>67510</v>
      </c>
    </row>
    <row r="649" spans="1:9" ht="22.5">
      <c r="A649" s="116"/>
      <c r="B649" s="108"/>
      <c r="C649" s="2" t="s">
        <v>11</v>
      </c>
      <c r="D649" s="11">
        <f t="shared" si="15"/>
        <v>36902.83</v>
      </c>
      <c r="E649" s="11">
        <f>E659+E664+E669+E674+E679+E684+E689+E694+E699+E704+E709+E714+E719+E724+E729+E734+E744+E749+E754+E759+E764+E769+E779+E784+E789</f>
        <v>8184</v>
      </c>
      <c r="F649" s="11">
        <f>F659+F664+F669+F674+F679+F684+F689+F694+F699+F704+F709+F714+F719+F724+F729+F734+F744+F749+F754+F759+F764+F769+F779+F784+F789</f>
        <v>6425.4</v>
      </c>
      <c r="G649" s="11">
        <f>G659+G664+G669+G674+G679+G684+G689+G694+G699+G704+G709+G714+G719+G724+G729+G734+G744+G749+G754+G759+G764+G769+G779+G784+G789</f>
        <v>7277.799999999999</v>
      </c>
      <c r="H649" s="11">
        <f>H659+H664+H669+H674+H679+H684+H689+H694+H699+H704+H709+H714+H719+H724+H729+H734+H744+H749+H754+H759+H764+H769+H779+H784+H789</f>
        <v>7449.2</v>
      </c>
      <c r="I649" s="11">
        <f>I659+I664+I669+I674+I679+I684+I689+I694+I699+I704+I709+I714+I719+I724+I729+I734+I744+I749+I754+I759+I764+I769+I779+I784+I789</f>
        <v>7566.43</v>
      </c>
    </row>
    <row r="650" spans="1:9" ht="15">
      <c r="A650" s="116"/>
      <c r="B650" s="108"/>
      <c r="C650" s="2" t="s">
        <v>28</v>
      </c>
      <c r="D650" s="11">
        <f t="shared" si="15"/>
        <v>0</v>
      </c>
      <c r="E650" s="11">
        <f>E660+E665+E670+E675+E680+E685+E690+E695+E700+E705+E710+E715+E720+E725+E730+E735+E745+E750+E755+E760+E765+E770+E780+E785+E790</f>
        <v>0</v>
      </c>
      <c r="F650" s="11">
        <f>F660+F665+F670+F675+F680+F685+F690+F695+F700+F705+F710+F715+F720+F725+F730+F735+F745+F750+F755+F760+F765+F770+F780+F785+F790</f>
        <v>0</v>
      </c>
      <c r="G650" s="11">
        <f>G660+G665+G670+G675+G680+G685+G690+G695+G700+G705+G710+G715+G720+G725+G730+G735+G745+G750+G755+G760+G765+G770+G780+G785+G790</f>
        <v>0</v>
      </c>
      <c r="H650" s="11">
        <f>H660+H665+H670+H675+H680+H685+H690+H695+H700+H705+H710+H715+H720+H725+H730+H735+H745+H750+H755+H760+H765+H770+H780+H785+H790</f>
        <v>0</v>
      </c>
      <c r="I650" s="11">
        <f>I660+I665+I670+I675+I680+I685+I690+I695+I700+I705+I710+I715+I720+I725+I730+I735+I745+I750+I755+I760+I765+I770+I780+I785+I790</f>
        <v>0</v>
      </c>
    </row>
    <row r="651" spans="1:9" ht="15">
      <c r="A651" s="106"/>
      <c r="B651" s="106" t="s">
        <v>665</v>
      </c>
      <c r="C651" s="66" t="s">
        <v>12</v>
      </c>
      <c r="D651" s="68">
        <f>D652+D653+D654+D655</f>
        <v>310878.11</v>
      </c>
      <c r="E651" s="68">
        <f>E652+E653+E654+E655</f>
        <v>42978</v>
      </c>
      <c r="F651" s="68">
        <f>F652+F653+F654+F655</f>
        <v>63288.5</v>
      </c>
      <c r="G651" s="68">
        <f>G652+G653+G654+G655</f>
        <v>66198.9</v>
      </c>
      <c r="H651" s="68">
        <f>H652+H653+H654+H655</f>
        <v>68238.1</v>
      </c>
      <c r="I651" s="68">
        <f>I652+I653+I654+I655</f>
        <v>70174.61</v>
      </c>
    </row>
    <row r="652" spans="1:9" ht="22.5">
      <c r="A652" s="107"/>
      <c r="B652" s="107"/>
      <c r="C652" s="66" t="s">
        <v>9</v>
      </c>
      <c r="D652" s="67">
        <v>0</v>
      </c>
      <c r="E652" s="67">
        <v>0</v>
      </c>
      <c r="F652" s="67">
        <v>0</v>
      </c>
      <c r="G652" s="67">
        <v>0</v>
      </c>
      <c r="H652" s="67">
        <v>0</v>
      </c>
      <c r="I652" s="67">
        <v>0</v>
      </c>
    </row>
    <row r="653" spans="1:9" ht="22.5">
      <c r="A653" s="107"/>
      <c r="B653" s="107"/>
      <c r="C653" s="66" t="s">
        <v>10</v>
      </c>
      <c r="D653" s="67">
        <f>D658+D663+D668+D673+D678+D683+D688+D693+D698+D703+D708+D713+D718+D723+D728+D733</f>
        <v>298473</v>
      </c>
      <c r="E653" s="67">
        <f>E658+E663+E668+E673+E678+E683+E688+E693+E698+E703+E708+E713+E718+E723+E728+E733</f>
        <v>39689</v>
      </c>
      <c r="F653" s="67">
        <f>F658+F663+F668+F673+F678+F683+F688+F693+F698+F703+F708+F713+F718+F723+F728+F733</f>
        <v>61726</v>
      </c>
      <c r="G653" s="67">
        <f>G658+G663+G668+G673+G678+G683+G688+G693+G698+G703+G708+G713+G718+G723+G728+G733</f>
        <v>63825</v>
      </c>
      <c r="H653" s="67">
        <f>H658+H663+H668+H673+H678+H683+H688+H693+H698+H703+H708+H713+H718+H723+H728+H733</f>
        <v>65723</v>
      </c>
      <c r="I653" s="67">
        <f>I658+I663+I668+I673+I678+I683+I688+I693+I698+I703+I708+I713+I718+I723+I728+I733</f>
        <v>67510</v>
      </c>
    </row>
    <row r="654" spans="1:9" ht="22.5">
      <c r="A654" s="107"/>
      <c r="B654" s="107"/>
      <c r="C654" s="66" t="s">
        <v>11</v>
      </c>
      <c r="D654" s="67">
        <f>D659+D664+D669+D674+D679+D684+D689+D694+D699+D704+D709+D714+D719+D724+D729+D734</f>
        <v>12405.109999999999</v>
      </c>
      <c r="E654" s="67">
        <f>E659+E664+E669+E674+E679+E684+E689+E694+E699+E704+E709+E714+E719+E724+E729+E734</f>
        <v>3289</v>
      </c>
      <c r="F654" s="67">
        <f>F659+F664+F669+F674+F679+F684+F689+F694+F699+F704+F709+F714+F719+F724+F729+F734</f>
        <v>1562.5</v>
      </c>
      <c r="G654" s="67">
        <f>G659+G664+G669+G674+G679+G684+G689+G694+G699+G704+G709+G714+G719+G724+G729+G734</f>
        <v>2373.9</v>
      </c>
      <c r="H654" s="67">
        <f>H659+H664+H669+H674+H679+H684+H689+H694+H699+H704+H709+H714+H719+H724+H729+H734</f>
        <v>2515.1</v>
      </c>
      <c r="I654" s="67">
        <f>I659+I664+I669+I674+I679+I684+I689+I694+I699+I704+I709+I714+I719+I724+I729+I734</f>
        <v>2664.6099999999997</v>
      </c>
    </row>
    <row r="655" spans="1:9" ht="15">
      <c r="A655" s="107"/>
      <c r="B655" s="107"/>
      <c r="C655" s="66" t="s">
        <v>28</v>
      </c>
      <c r="D655" s="67">
        <f>D660+D665+D670+D675+D680+D685+D690+D695+D700+D705+D710+D715+D720+D725+D730+D735</f>
        <v>0</v>
      </c>
      <c r="E655" s="67">
        <f>E660+E665+E670+E675+E680+E685+E690+E695+E700+E705+E710+E715+E720+E725+E730+E735</f>
        <v>0</v>
      </c>
      <c r="F655" s="67">
        <f>F660+F665+F670+F675+F680+F685+F690+F695+F700+F705+F710+F715+F720+F725+F730+F735</f>
        <v>0</v>
      </c>
      <c r="G655" s="67">
        <f>G660+G665+G670+G675+G680+G685+G690+G695+G700+G705+G710+G715+G720+G725+G730+G735</f>
        <v>0</v>
      </c>
      <c r="H655" s="67">
        <f>H660+H665+H670+H675+H680+H685+H690+H695+H700+H705+H710+H715+H720+H725+H730+H735</f>
        <v>0</v>
      </c>
      <c r="I655" s="67">
        <f>I660+I665+I670+I675+I680+I685+I690+I695+I700+I705+I710+I715+I720+I725+I730+I735</f>
        <v>0</v>
      </c>
    </row>
    <row r="656" spans="1:9" ht="15" hidden="1">
      <c r="A656" s="115">
        <v>1</v>
      </c>
      <c r="B656" s="100" t="s">
        <v>111</v>
      </c>
      <c r="C656" s="3" t="s">
        <v>12</v>
      </c>
      <c r="D656" s="12">
        <f t="shared" si="15"/>
        <v>4729</v>
      </c>
      <c r="E656" s="12">
        <f>E657+E658+E659+E660</f>
        <v>845</v>
      </c>
      <c r="F656" s="12">
        <f>F657+F658+F659+F660</f>
        <v>502</v>
      </c>
      <c r="G656" s="12">
        <f>G657+G658+G659+G660</f>
        <v>1062</v>
      </c>
      <c r="H656" s="12">
        <f>H657+H658+H659+H660</f>
        <v>1126</v>
      </c>
      <c r="I656" s="12">
        <f>I657+I658+I659+I660</f>
        <v>1194</v>
      </c>
    </row>
    <row r="657" spans="1:9" ht="22.5" hidden="1">
      <c r="A657" s="101"/>
      <c r="B657" s="101"/>
      <c r="C657" s="2" t="s">
        <v>9</v>
      </c>
      <c r="D657" s="11">
        <f t="shared" si="15"/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ht="22.5" hidden="1">
      <c r="A658" s="101"/>
      <c r="B658" s="101"/>
      <c r="C658" s="2" t="s">
        <v>10</v>
      </c>
      <c r="D658" s="11">
        <f t="shared" si="15"/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ht="22.5" hidden="1">
      <c r="A659" s="101"/>
      <c r="B659" s="101"/>
      <c r="C659" s="2" t="s">
        <v>11</v>
      </c>
      <c r="D659" s="11">
        <f t="shared" si="15"/>
        <v>4729</v>
      </c>
      <c r="E659" s="25">
        <v>845</v>
      </c>
      <c r="F659" s="26">
        <v>502</v>
      </c>
      <c r="G659" s="26">
        <v>1062</v>
      </c>
      <c r="H659" s="26">
        <v>1126</v>
      </c>
      <c r="I659" s="26">
        <v>1194</v>
      </c>
    </row>
    <row r="660" spans="1:9" ht="15" hidden="1">
      <c r="A660" s="101"/>
      <c r="B660" s="101"/>
      <c r="C660" s="2" t="s">
        <v>28</v>
      </c>
      <c r="D660" s="11">
        <f t="shared" si="15"/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ht="15" hidden="1">
      <c r="A661" s="115">
        <v>2</v>
      </c>
      <c r="B661" s="100" t="s">
        <v>112</v>
      </c>
      <c r="C661" s="3" t="s">
        <v>12</v>
      </c>
      <c r="D661" s="12">
        <f t="shared" si="15"/>
        <v>143.05</v>
      </c>
      <c r="E661" s="12">
        <f>E662+E663+E664+E665</f>
        <v>50</v>
      </c>
      <c r="F661" s="12">
        <f>F662+F663+F664+F665</f>
        <v>30</v>
      </c>
      <c r="G661" s="12">
        <f>G662+G663+G664+G665</f>
        <v>20</v>
      </c>
      <c r="H661" s="12">
        <f>H662+H663+H664+H665</f>
        <v>21</v>
      </c>
      <c r="I661" s="12">
        <f>I662+I663+I664+I665</f>
        <v>22.05</v>
      </c>
    </row>
    <row r="662" spans="1:9" ht="22.5" hidden="1">
      <c r="A662" s="101"/>
      <c r="B662" s="101"/>
      <c r="C662" s="2" t="s">
        <v>9</v>
      </c>
      <c r="D662" s="11">
        <f t="shared" si="15"/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ht="22.5" hidden="1">
      <c r="A663" s="101"/>
      <c r="B663" s="101"/>
      <c r="C663" s="2" t="s">
        <v>10</v>
      </c>
      <c r="D663" s="11">
        <f t="shared" si="15"/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ht="22.5" hidden="1">
      <c r="A664" s="101"/>
      <c r="B664" s="101"/>
      <c r="C664" s="2" t="s">
        <v>11</v>
      </c>
      <c r="D664" s="11">
        <f t="shared" si="15"/>
        <v>143.05</v>
      </c>
      <c r="E664" s="11">
        <v>50</v>
      </c>
      <c r="F664" s="11">
        <v>30</v>
      </c>
      <c r="G664" s="11">
        <v>20</v>
      </c>
      <c r="H664" s="11">
        <v>21</v>
      </c>
      <c r="I664" s="11">
        <v>22.05</v>
      </c>
    </row>
    <row r="665" spans="1:9" ht="15" hidden="1">
      <c r="A665" s="101"/>
      <c r="B665" s="101"/>
      <c r="C665" s="2" t="s">
        <v>28</v>
      </c>
      <c r="D665" s="11">
        <f t="shared" si="15"/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</row>
    <row r="666" spans="1:9" ht="15" hidden="1">
      <c r="A666" s="115">
        <v>3</v>
      </c>
      <c r="B666" s="100" t="s">
        <v>113</v>
      </c>
      <c r="C666" s="3" t="s">
        <v>12</v>
      </c>
      <c r="D666" s="12">
        <f t="shared" si="15"/>
        <v>63.05</v>
      </c>
      <c r="E666" s="12">
        <f>E667+E668+E669+E670</f>
        <v>0</v>
      </c>
      <c r="F666" s="12">
        <f>F667+F668+F669+F670</f>
        <v>0</v>
      </c>
      <c r="G666" s="12">
        <f>G667+G668+G669+G670</f>
        <v>20</v>
      </c>
      <c r="H666" s="12">
        <f>H667+H668+H669+H670</f>
        <v>21</v>
      </c>
      <c r="I666" s="12">
        <f>I667+I668+I669+I670</f>
        <v>22.05</v>
      </c>
    </row>
    <row r="667" spans="1:9" ht="22.5" hidden="1">
      <c r="A667" s="101"/>
      <c r="B667" s="101"/>
      <c r="C667" s="2" t="s">
        <v>9</v>
      </c>
      <c r="D667" s="11">
        <f t="shared" si="15"/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ht="22.5" hidden="1">
      <c r="A668" s="101"/>
      <c r="B668" s="101"/>
      <c r="C668" s="2" t="s">
        <v>10</v>
      </c>
      <c r="D668" s="11">
        <f t="shared" si="15"/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ht="22.5" hidden="1">
      <c r="A669" s="101"/>
      <c r="B669" s="101"/>
      <c r="C669" s="2" t="s">
        <v>11</v>
      </c>
      <c r="D669" s="11">
        <f t="shared" si="15"/>
        <v>63.05</v>
      </c>
      <c r="E669" s="25">
        <v>0</v>
      </c>
      <c r="F669" s="26">
        <v>0</v>
      </c>
      <c r="G669" s="26">
        <v>20</v>
      </c>
      <c r="H669" s="26">
        <v>21</v>
      </c>
      <c r="I669" s="26">
        <v>22.05</v>
      </c>
    </row>
    <row r="670" spans="1:9" ht="15" hidden="1">
      <c r="A670" s="101"/>
      <c r="B670" s="101"/>
      <c r="C670" s="2" t="s">
        <v>28</v>
      </c>
      <c r="D670" s="11">
        <f t="shared" si="15"/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</row>
    <row r="671" spans="1:9" ht="15" hidden="1">
      <c r="A671" s="115">
        <v>4</v>
      </c>
      <c r="B671" s="100" t="s">
        <v>114</v>
      </c>
      <c r="C671" s="3" t="s">
        <v>12</v>
      </c>
      <c r="D671" s="12">
        <f t="shared" si="15"/>
        <v>94.58</v>
      </c>
      <c r="E671" s="12">
        <f>E672+E673+E674+E675</f>
        <v>0</v>
      </c>
      <c r="F671" s="12">
        <f>F672+F673+F674+F675</f>
        <v>0</v>
      </c>
      <c r="G671" s="12">
        <f>G672+G673+G674+G675</f>
        <v>30</v>
      </c>
      <c r="H671" s="12">
        <f>H672+H673+H674+H675</f>
        <v>31.5</v>
      </c>
      <c r="I671" s="12">
        <f>I672+I673+I674+I675</f>
        <v>33.08</v>
      </c>
    </row>
    <row r="672" spans="1:9" ht="22.5" hidden="1">
      <c r="A672" s="101"/>
      <c r="B672" s="101"/>
      <c r="C672" s="2" t="s">
        <v>9</v>
      </c>
      <c r="D672" s="11">
        <f t="shared" si="15"/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</row>
    <row r="673" spans="1:9" ht="22.5" hidden="1">
      <c r="A673" s="101"/>
      <c r="B673" s="101"/>
      <c r="C673" s="2" t="s">
        <v>10</v>
      </c>
      <c r="D673" s="11">
        <f t="shared" si="15"/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ht="22.5" hidden="1">
      <c r="A674" s="101"/>
      <c r="B674" s="101"/>
      <c r="C674" s="2" t="s">
        <v>11</v>
      </c>
      <c r="D674" s="11">
        <f t="shared" si="15"/>
        <v>94.58</v>
      </c>
      <c r="E674" s="25">
        <v>0</v>
      </c>
      <c r="F674" s="26">
        <v>0</v>
      </c>
      <c r="G674" s="26">
        <v>30</v>
      </c>
      <c r="H674" s="26">
        <v>31.5</v>
      </c>
      <c r="I674" s="26">
        <v>33.08</v>
      </c>
    </row>
    <row r="675" spans="1:9" ht="15" hidden="1">
      <c r="A675" s="101"/>
      <c r="B675" s="101"/>
      <c r="C675" s="2" t="s">
        <v>28</v>
      </c>
      <c r="D675" s="11">
        <f t="shared" si="15"/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ht="15" hidden="1">
      <c r="A676" s="115">
        <v>5</v>
      </c>
      <c r="B676" s="100" t="s">
        <v>115</v>
      </c>
      <c r="C676" s="3" t="s">
        <v>12</v>
      </c>
      <c r="D676" s="12">
        <f t="shared" si="15"/>
        <v>441.31999999999994</v>
      </c>
      <c r="E676" s="12">
        <f>E677+E678+E679+E680</f>
        <v>70</v>
      </c>
      <c r="F676" s="12">
        <f>F677+F678+F679+F680</f>
        <v>84.7</v>
      </c>
      <c r="G676" s="12">
        <f>G677+G678+G679+G680</f>
        <v>90.95</v>
      </c>
      <c r="H676" s="12">
        <f>H677+H678+H679+H680</f>
        <v>95.45</v>
      </c>
      <c r="I676" s="12">
        <f>I677+I678+I679+I680</f>
        <v>100.22</v>
      </c>
    </row>
    <row r="677" spans="1:9" ht="22.5" hidden="1">
      <c r="A677" s="101"/>
      <c r="B677" s="101"/>
      <c r="C677" s="2" t="s">
        <v>9</v>
      </c>
      <c r="D677" s="11">
        <f t="shared" si="15"/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ht="22.5" hidden="1">
      <c r="A678" s="101"/>
      <c r="B678" s="101"/>
      <c r="C678" s="2" t="s">
        <v>10</v>
      </c>
      <c r="D678" s="11">
        <f t="shared" si="15"/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ht="22.5" hidden="1">
      <c r="A679" s="101"/>
      <c r="B679" s="101"/>
      <c r="C679" s="2" t="s">
        <v>11</v>
      </c>
      <c r="D679" s="11">
        <f t="shared" si="15"/>
        <v>441.31999999999994</v>
      </c>
      <c r="E679" s="25">
        <v>70</v>
      </c>
      <c r="F679" s="26">
        <v>84.7</v>
      </c>
      <c r="G679" s="26">
        <v>90.95</v>
      </c>
      <c r="H679" s="26">
        <v>95.45</v>
      </c>
      <c r="I679" s="26">
        <v>100.22</v>
      </c>
    </row>
    <row r="680" spans="1:9" ht="15" hidden="1">
      <c r="A680" s="101"/>
      <c r="B680" s="101"/>
      <c r="C680" s="2" t="s">
        <v>28</v>
      </c>
      <c r="D680" s="11">
        <f t="shared" si="15"/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ht="15" hidden="1">
      <c r="A681" s="115">
        <v>6</v>
      </c>
      <c r="B681" s="100" t="s">
        <v>116</v>
      </c>
      <c r="C681" s="3" t="s">
        <v>12</v>
      </c>
      <c r="D681" s="12">
        <f t="shared" si="15"/>
        <v>168.73000000000002</v>
      </c>
      <c r="E681" s="12">
        <f>E682+E683+E684+E685</f>
        <v>0</v>
      </c>
      <c r="F681" s="12">
        <f>F682+F683+F684+F685</f>
        <v>0</v>
      </c>
      <c r="G681" s="12">
        <f>G682+G683+G684+G685</f>
        <v>53</v>
      </c>
      <c r="H681" s="12">
        <f>H682+H683+H684+H685</f>
        <v>56.18</v>
      </c>
      <c r="I681" s="12">
        <f>I682+I683+I684+I685</f>
        <v>59.55</v>
      </c>
    </row>
    <row r="682" spans="1:9" ht="22.5" hidden="1">
      <c r="A682" s="101"/>
      <c r="B682" s="101"/>
      <c r="C682" s="2" t="s">
        <v>9</v>
      </c>
      <c r="D682" s="11">
        <f t="shared" si="15"/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ht="22.5" hidden="1">
      <c r="A683" s="101"/>
      <c r="B683" s="101"/>
      <c r="C683" s="2" t="s">
        <v>10</v>
      </c>
      <c r="D683" s="11">
        <f t="shared" si="15"/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ht="22.5" hidden="1">
      <c r="A684" s="101"/>
      <c r="B684" s="101"/>
      <c r="C684" s="2" t="s">
        <v>11</v>
      </c>
      <c r="D684" s="11">
        <f t="shared" si="15"/>
        <v>168.73000000000002</v>
      </c>
      <c r="E684" s="25">
        <v>0</v>
      </c>
      <c r="F684" s="26">
        <v>0</v>
      </c>
      <c r="G684" s="26">
        <v>53</v>
      </c>
      <c r="H684" s="26">
        <v>56.18</v>
      </c>
      <c r="I684" s="26">
        <v>59.55</v>
      </c>
    </row>
    <row r="685" spans="1:9" ht="15" hidden="1">
      <c r="A685" s="101"/>
      <c r="B685" s="101"/>
      <c r="C685" s="2" t="s">
        <v>28</v>
      </c>
      <c r="D685" s="11">
        <f t="shared" si="15"/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ht="15" hidden="1">
      <c r="A686" s="115">
        <v>7</v>
      </c>
      <c r="B686" s="100" t="s">
        <v>117</v>
      </c>
      <c r="C686" s="3" t="s">
        <v>12</v>
      </c>
      <c r="D686" s="12">
        <f t="shared" si="15"/>
        <v>1014.7099999999999</v>
      </c>
      <c r="E686" s="12">
        <f>E687+E688+E689+E690</f>
        <v>180</v>
      </c>
      <c r="F686" s="12">
        <f>F687+F688+F689+F690</f>
        <v>190.8</v>
      </c>
      <c r="G686" s="12">
        <f>G687+G688+G689+G690</f>
        <v>202.25</v>
      </c>
      <c r="H686" s="12">
        <f>H687+H688+H689+H690</f>
        <v>214.4</v>
      </c>
      <c r="I686" s="12">
        <f>I687+I688+I689+I690</f>
        <v>227.26</v>
      </c>
    </row>
    <row r="687" spans="1:9" ht="22.5" hidden="1">
      <c r="A687" s="101"/>
      <c r="B687" s="101"/>
      <c r="C687" s="2" t="s">
        <v>9</v>
      </c>
      <c r="D687" s="11">
        <f t="shared" si="15"/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ht="22.5" hidden="1">
      <c r="A688" s="101"/>
      <c r="B688" s="101"/>
      <c r="C688" s="2" t="s">
        <v>10</v>
      </c>
      <c r="D688" s="11">
        <f t="shared" si="15"/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ht="22.5" hidden="1">
      <c r="A689" s="101"/>
      <c r="B689" s="101"/>
      <c r="C689" s="2" t="s">
        <v>11</v>
      </c>
      <c r="D689" s="11">
        <f t="shared" si="15"/>
        <v>1014.7099999999999</v>
      </c>
      <c r="E689" s="25">
        <v>180</v>
      </c>
      <c r="F689" s="26">
        <v>190.8</v>
      </c>
      <c r="G689" s="26">
        <v>202.25</v>
      </c>
      <c r="H689" s="26">
        <v>214.4</v>
      </c>
      <c r="I689" s="26">
        <v>227.26</v>
      </c>
    </row>
    <row r="690" spans="1:9" ht="15" hidden="1">
      <c r="A690" s="101"/>
      <c r="B690" s="101"/>
      <c r="C690" s="2" t="s">
        <v>28</v>
      </c>
      <c r="D690" s="11">
        <f t="shared" si="15"/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ht="15" hidden="1">
      <c r="A691" s="115">
        <v>8</v>
      </c>
      <c r="B691" s="100" t="s">
        <v>118</v>
      </c>
      <c r="C691" s="3" t="s">
        <v>12</v>
      </c>
      <c r="D691" s="12">
        <f t="shared" si="15"/>
        <v>241.85000000000002</v>
      </c>
      <c r="E691" s="12">
        <f>E692+E693+E694+E695</f>
        <v>50</v>
      </c>
      <c r="F691" s="12">
        <f>F692+F693+F694+F695</f>
        <v>13</v>
      </c>
      <c r="G691" s="12">
        <f>G692+G693+G694+G695</f>
        <v>56.18</v>
      </c>
      <c r="H691" s="12">
        <f>H692+H693+H694+H695</f>
        <v>59.55</v>
      </c>
      <c r="I691" s="12">
        <f>I692+I693+I694+I695</f>
        <v>63.12</v>
      </c>
    </row>
    <row r="692" spans="1:9" ht="22.5" hidden="1">
      <c r="A692" s="101"/>
      <c r="B692" s="101"/>
      <c r="C692" s="2" t="s">
        <v>9</v>
      </c>
      <c r="D692" s="11">
        <f t="shared" si="15"/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ht="22.5" hidden="1">
      <c r="A693" s="101"/>
      <c r="B693" s="101"/>
      <c r="C693" s="2" t="s">
        <v>10</v>
      </c>
      <c r="D693" s="11">
        <f t="shared" si="15"/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ht="22.5" hidden="1">
      <c r="A694" s="101"/>
      <c r="B694" s="101"/>
      <c r="C694" s="2" t="s">
        <v>11</v>
      </c>
      <c r="D694" s="11">
        <f t="shared" si="15"/>
        <v>241.85000000000002</v>
      </c>
      <c r="E694" s="25">
        <v>50</v>
      </c>
      <c r="F694" s="26">
        <v>13</v>
      </c>
      <c r="G694" s="26">
        <v>56.18</v>
      </c>
      <c r="H694" s="26">
        <v>59.55</v>
      </c>
      <c r="I694" s="26">
        <v>63.12</v>
      </c>
    </row>
    <row r="695" spans="1:9" ht="15" hidden="1">
      <c r="A695" s="101"/>
      <c r="B695" s="101"/>
      <c r="C695" s="2" t="s">
        <v>28</v>
      </c>
      <c r="D695" s="11">
        <f t="shared" si="15"/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</row>
    <row r="696" spans="1:9" ht="15" hidden="1">
      <c r="A696" s="115">
        <v>9</v>
      </c>
      <c r="B696" s="100" t="s">
        <v>119</v>
      </c>
      <c r="C696" s="3" t="s">
        <v>12</v>
      </c>
      <c r="D696" s="12">
        <f t="shared" si="15"/>
        <v>168.87</v>
      </c>
      <c r="E696" s="12">
        <f>E697+E698+E699+E700</f>
        <v>0</v>
      </c>
      <c r="F696" s="12">
        <f>F697+F698+F699+F700</f>
        <v>0</v>
      </c>
      <c r="G696" s="12">
        <f>G697+G698+G699+G700</f>
        <v>53</v>
      </c>
      <c r="H696" s="12">
        <f>H697+H698+H699+H700</f>
        <v>56.32</v>
      </c>
      <c r="I696" s="12">
        <f>I697+I698+I699+I700</f>
        <v>59.55</v>
      </c>
    </row>
    <row r="697" spans="1:9" ht="22.5" hidden="1">
      <c r="A697" s="101"/>
      <c r="B697" s="101"/>
      <c r="C697" s="2" t="s">
        <v>9</v>
      </c>
      <c r="D697" s="11">
        <f t="shared" si="15"/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ht="22.5" hidden="1">
      <c r="A698" s="101"/>
      <c r="B698" s="101"/>
      <c r="C698" s="2" t="s">
        <v>10</v>
      </c>
      <c r="D698" s="11">
        <f t="shared" si="15"/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ht="22.5" hidden="1">
      <c r="A699" s="101"/>
      <c r="B699" s="101"/>
      <c r="C699" s="2" t="s">
        <v>11</v>
      </c>
      <c r="D699" s="11">
        <f t="shared" si="15"/>
        <v>168.87</v>
      </c>
      <c r="E699" s="25">
        <v>0</v>
      </c>
      <c r="F699" s="26">
        <v>0</v>
      </c>
      <c r="G699" s="26">
        <v>53</v>
      </c>
      <c r="H699" s="26">
        <v>56.32</v>
      </c>
      <c r="I699" s="26">
        <v>59.55</v>
      </c>
    </row>
    <row r="700" spans="1:9" ht="15" hidden="1">
      <c r="A700" s="101"/>
      <c r="B700" s="101"/>
      <c r="C700" s="2" t="s">
        <v>28</v>
      </c>
      <c r="D700" s="11">
        <f t="shared" si="15"/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</row>
    <row r="701" spans="1:9" ht="15" hidden="1">
      <c r="A701" s="115">
        <v>10</v>
      </c>
      <c r="B701" s="100" t="s">
        <v>120</v>
      </c>
      <c r="C701" s="3" t="s">
        <v>12</v>
      </c>
      <c r="D701" s="12">
        <f t="shared" si="15"/>
        <v>1227.41</v>
      </c>
      <c r="E701" s="12">
        <f>E702+E703+E704+E705</f>
        <v>300</v>
      </c>
      <c r="F701" s="12">
        <f>F702+F703+F704+F705</f>
        <v>212</v>
      </c>
      <c r="G701" s="12">
        <f>G702+G703+G704+G705</f>
        <v>224.72</v>
      </c>
      <c r="H701" s="12">
        <f>H702+H703+H704+H705</f>
        <v>238.2</v>
      </c>
      <c r="I701" s="12">
        <f>I702+I703+I704+I705</f>
        <v>252.49</v>
      </c>
    </row>
    <row r="702" spans="1:9" ht="22.5" hidden="1">
      <c r="A702" s="101"/>
      <c r="B702" s="101"/>
      <c r="C702" s="2" t="s">
        <v>9</v>
      </c>
      <c r="D702" s="11">
        <f t="shared" si="15"/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ht="22.5" hidden="1">
      <c r="A703" s="101"/>
      <c r="B703" s="101"/>
      <c r="C703" s="2" t="s">
        <v>10</v>
      </c>
      <c r="D703" s="11">
        <f t="shared" si="15"/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ht="22.5" hidden="1">
      <c r="A704" s="101"/>
      <c r="B704" s="101"/>
      <c r="C704" s="2" t="s">
        <v>11</v>
      </c>
      <c r="D704" s="11">
        <f t="shared" si="15"/>
        <v>1227.41</v>
      </c>
      <c r="E704" s="25">
        <v>300</v>
      </c>
      <c r="F704" s="26">
        <v>212</v>
      </c>
      <c r="G704" s="26">
        <v>224.72</v>
      </c>
      <c r="H704" s="26">
        <v>238.2</v>
      </c>
      <c r="I704" s="26">
        <v>252.49</v>
      </c>
    </row>
    <row r="705" spans="1:9" ht="15" hidden="1">
      <c r="A705" s="101"/>
      <c r="B705" s="101"/>
      <c r="C705" s="2" t="s">
        <v>28</v>
      </c>
      <c r="D705" s="11">
        <f t="shared" si="15"/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ht="15" hidden="1">
      <c r="A706" s="115">
        <v>11</v>
      </c>
      <c r="B706" s="100" t="s">
        <v>121</v>
      </c>
      <c r="C706" s="3" t="s">
        <v>12</v>
      </c>
      <c r="D706" s="12">
        <f t="shared" si="15"/>
        <v>1973.0699999999997</v>
      </c>
      <c r="E706" s="12">
        <f>E707+E708+E709+E710</f>
        <v>350</v>
      </c>
      <c r="F706" s="12">
        <f>F707+F708+F709+F710</f>
        <v>371</v>
      </c>
      <c r="G706" s="12">
        <f>G707+G708+G709+G710</f>
        <v>393.3</v>
      </c>
      <c r="H706" s="12">
        <f>H707+H708+H709+H710</f>
        <v>416.9</v>
      </c>
      <c r="I706" s="12">
        <f>I707+I708+I709+I710</f>
        <v>441.87</v>
      </c>
    </row>
    <row r="707" spans="1:9" ht="22.5" hidden="1">
      <c r="A707" s="101"/>
      <c r="B707" s="101"/>
      <c r="C707" s="2" t="s">
        <v>9</v>
      </c>
      <c r="D707" s="11">
        <f t="shared" si="15"/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ht="22.5" hidden="1">
      <c r="A708" s="101"/>
      <c r="B708" s="101"/>
      <c r="C708" s="2" t="s">
        <v>10</v>
      </c>
      <c r="D708" s="11">
        <f t="shared" si="15"/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ht="22.5" hidden="1">
      <c r="A709" s="101"/>
      <c r="B709" s="101"/>
      <c r="C709" s="2" t="s">
        <v>11</v>
      </c>
      <c r="D709" s="11">
        <f t="shared" si="15"/>
        <v>1973.0699999999997</v>
      </c>
      <c r="E709" s="11">
        <v>350</v>
      </c>
      <c r="F709" s="11">
        <v>371</v>
      </c>
      <c r="G709" s="11">
        <v>393.3</v>
      </c>
      <c r="H709" s="11">
        <v>416.9</v>
      </c>
      <c r="I709" s="11">
        <v>441.87</v>
      </c>
    </row>
    <row r="710" spans="1:9" ht="15" hidden="1">
      <c r="A710" s="101"/>
      <c r="B710" s="101"/>
      <c r="C710" s="2" t="s">
        <v>28</v>
      </c>
      <c r="D710" s="11">
        <f t="shared" si="15"/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</row>
    <row r="711" spans="1:9" ht="15" hidden="1">
      <c r="A711" s="115">
        <v>12</v>
      </c>
      <c r="B711" s="100" t="s">
        <v>122</v>
      </c>
      <c r="C711" s="3" t="s">
        <v>12</v>
      </c>
      <c r="D711" s="12">
        <f t="shared" si="15"/>
        <v>895.47</v>
      </c>
      <c r="E711" s="12">
        <f>E712+E713+E714+E715</f>
        <v>200</v>
      </c>
      <c r="F711" s="12">
        <f>F712+F713+F714+F715</f>
        <v>159</v>
      </c>
      <c r="G711" s="12">
        <f>G712+G713+G714+G715</f>
        <v>168.5</v>
      </c>
      <c r="H711" s="12">
        <f>H712+H713+H714+H715</f>
        <v>178.6</v>
      </c>
      <c r="I711" s="12">
        <f>I712+I713+I714+I715</f>
        <v>189.37</v>
      </c>
    </row>
    <row r="712" spans="1:9" ht="22.5" hidden="1">
      <c r="A712" s="101"/>
      <c r="B712" s="101"/>
      <c r="C712" s="2" t="s">
        <v>9</v>
      </c>
      <c r="D712" s="11">
        <f t="shared" si="15"/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ht="22.5" hidden="1">
      <c r="A713" s="101"/>
      <c r="B713" s="101"/>
      <c r="C713" s="2" t="s">
        <v>10</v>
      </c>
      <c r="D713" s="11">
        <f t="shared" si="15"/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ht="22.5" hidden="1">
      <c r="A714" s="101"/>
      <c r="B714" s="101"/>
      <c r="C714" s="2" t="s">
        <v>11</v>
      </c>
      <c r="D714" s="11">
        <f t="shared" si="15"/>
        <v>895.47</v>
      </c>
      <c r="E714" s="25">
        <v>200</v>
      </c>
      <c r="F714" s="26">
        <v>159</v>
      </c>
      <c r="G714" s="26">
        <v>168.5</v>
      </c>
      <c r="H714" s="26">
        <v>178.6</v>
      </c>
      <c r="I714" s="26">
        <v>189.37</v>
      </c>
    </row>
    <row r="715" spans="1:9" ht="15" hidden="1">
      <c r="A715" s="101"/>
      <c r="B715" s="101"/>
      <c r="C715" s="2" t="s">
        <v>28</v>
      </c>
      <c r="D715" s="11">
        <f t="shared" si="15"/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</row>
    <row r="716" spans="1:9" ht="15" hidden="1">
      <c r="A716" s="115">
        <v>13</v>
      </c>
      <c r="B716" s="100" t="s">
        <v>123</v>
      </c>
      <c r="C716" s="3" t="s">
        <v>12</v>
      </c>
      <c r="D716" s="12">
        <f aca="true" t="shared" si="16" ref="D716:D789">E716+F716+G716+H716+I716</f>
        <v>850</v>
      </c>
      <c r="E716" s="12">
        <f>E717+E718+E719+E720</f>
        <v>850</v>
      </c>
      <c r="F716" s="12">
        <f>F717+F718+F719+F720</f>
        <v>0</v>
      </c>
      <c r="G716" s="12">
        <f>G717+G718+G719+G720</f>
        <v>0</v>
      </c>
      <c r="H716" s="12">
        <f>H717+H718+H719+H720</f>
        <v>0</v>
      </c>
      <c r="I716" s="12">
        <f>I717+I718+I719+I720</f>
        <v>0</v>
      </c>
    </row>
    <row r="717" spans="1:9" ht="22.5" hidden="1">
      <c r="A717" s="101"/>
      <c r="B717" s="101"/>
      <c r="C717" s="2" t="s">
        <v>9</v>
      </c>
      <c r="D717" s="11">
        <f t="shared" si="16"/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ht="22.5" hidden="1">
      <c r="A718" s="101"/>
      <c r="B718" s="101"/>
      <c r="C718" s="2" t="s">
        <v>10</v>
      </c>
      <c r="D718" s="11">
        <f t="shared" si="16"/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ht="22.5" hidden="1">
      <c r="A719" s="101"/>
      <c r="B719" s="101"/>
      <c r="C719" s="2" t="s">
        <v>11</v>
      </c>
      <c r="D719" s="11">
        <f t="shared" si="16"/>
        <v>850</v>
      </c>
      <c r="E719" s="25">
        <v>850</v>
      </c>
      <c r="F719" s="26">
        <v>0</v>
      </c>
      <c r="G719" s="26">
        <v>0</v>
      </c>
      <c r="H719" s="26">
        <v>0</v>
      </c>
      <c r="I719" s="26">
        <v>0</v>
      </c>
    </row>
    <row r="720" spans="1:9" ht="15" hidden="1">
      <c r="A720" s="101"/>
      <c r="B720" s="101"/>
      <c r="C720" s="2" t="s">
        <v>28</v>
      </c>
      <c r="D720" s="11">
        <f t="shared" si="16"/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</row>
    <row r="721" spans="1:9" ht="15" hidden="1">
      <c r="A721" s="115">
        <v>14</v>
      </c>
      <c r="B721" s="100" t="s">
        <v>124</v>
      </c>
      <c r="C721" s="3" t="s">
        <v>12</v>
      </c>
      <c r="D721" s="12">
        <f t="shared" si="16"/>
        <v>394</v>
      </c>
      <c r="E721" s="12">
        <f>E722+E723+E724+E725</f>
        <v>394</v>
      </c>
      <c r="F721" s="12">
        <f>F722+F723+F724+F725</f>
        <v>0</v>
      </c>
      <c r="G721" s="12">
        <f>G722+G723+G724+G725</f>
        <v>0</v>
      </c>
      <c r="H721" s="12">
        <f>H722+H723+H724+H725</f>
        <v>0</v>
      </c>
      <c r="I721" s="12">
        <f>I722+I723+I724+I725</f>
        <v>0</v>
      </c>
    </row>
    <row r="722" spans="1:9" ht="22.5" hidden="1">
      <c r="A722" s="101"/>
      <c r="B722" s="101"/>
      <c r="C722" s="2" t="s">
        <v>9</v>
      </c>
      <c r="D722" s="11">
        <f t="shared" si="16"/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ht="22.5" hidden="1">
      <c r="A723" s="101"/>
      <c r="B723" s="101"/>
      <c r="C723" s="2" t="s">
        <v>10</v>
      </c>
      <c r="D723" s="11">
        <f t="shared" si="16"/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ht="22.5" hidden="1">
      <c r="A724" s="101"/>
      <c r="B724" s="101"/>
      <c r="C724" s="2" t="s">
        <v>11</v>
      </c>
      <c r="D724" s="11">
        <f t="shared" si="16"/>
        <v>394</v>
      </c>
      <c r="E724" s="25">
        <v>394</v>
      </c>
      <c r="F724" s="26">
        <v>0</v>
      </c>
      <c r="G724" s="26">
        <v>0</v>
      </c>
      <c r="H724" s="26">
        <v>0</v>
      </c>
      <c r="I724" s="26">
        <v>0</v>
      </c>
    </row>
    <row r="725" spans="1:9" ht="15" hidden="1">
      <c r="A725" s="101"/>
      <c r="B725" s="101"/>
      <c r="C725" s="2" t="s">
        <v>28</v>
      </c>
      <c r="D725" s="11">
        <f t="shared" si="16"/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</row>
    <row r="726" spans="1:9" ht="15" hidden="1">
      <c r="A726" s="115">
        <v>15</v>
      </c>
      <c r="B726" s="100" t="s">
        <v>125</v>
      </c>
      <c r="C726" s="3" t="s">
        <v>12</v>
      </c>
      <c r="D726" s="12">
        <f t="shared" si="16"/>
        <v>214193</v>
      </c>
      <c r="E726" s="12">
        <f>E727+E728+E729+E730</f>
        <v>39689</v>
      </c>
      <c r="F726" s="12">
        <f>F727+F728+F729+F730</f>
        <v>40656</v>
      </c>
      <c r="G726" s="12">
        <f>G727+G728+G729+G730</f>
        <v>42755</v>
      </c>
      <c r="H726" s="12">
        <f>H727+H728+H729+H730</f>
        <v>44653</v>
      </c>
      <c r="I726" s="12">
        <f>I727+I728+I729+I730</f>
        <v>46440</v>
      </c>
    </row>
    <row r="727" spans="1:9" ht="22.5" hidden="1">
      <c r="A727" s="101"/>
      <c r="B727" s="101"/>
      <c r="C727" s="2" t="s">
        <v>9</v>
      </c>
      <c r="D727" s="11">
        <f t="shared" si="16"/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ht="22.5" hidden="1">
      <c r="A728" s="101"/>
      <c r="B728" s="101"/>
      <c r="C728" s="2" t="s">
        <v>10</v>
      </c>
      <c r="D728" s="11">
        <f t="shared" si="16"/>
        <v>214193</v>
      </c>
      <c r="E728" s="11">
        <v>39689</v>
      </c>
      <c r="F728" s="11">
        <v>40656</v>
      </c>
      <c r="G728" s="11">
        <v>42755</v>
      </c>
      <c r="H728" s="11">
        <v>44653</v>
      </c>
      <c r="I728" s="11">
        <v>46440</v>
      </c>
    </row>
    <row r="729" spans="1:9" ht="22.5" hidden="1">
      <c r="A729" s="101"/>
      <c r="B729" s="101"/>
      <c r="C729" s="2" t="s">
        <v>11</v>
      </c>
      <c r="D729" s="11">
        <f t="shared" si="16"/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</row>
    <row r="730" spans="1:9" ht="15" hidden="1">
      <c r="A730" s="101"/>
      <c r="B730" s="101"/>
      <c r="C730" s="2" t="s">
        <v>28</v>
      </c>
      <c r="D730" s="11">
        <f t="shared" si="16"/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ht="15" hidden="1">
      <c r="A731" s="115">
        <v>16</v>
      </c>
      <c r="B731" s="100" t="s">
        <v>126</v>
      </c>
      <c r="C731" s="3" t="s">
        <v>12</v>
      </c>
      <c r="D731" s="12">
        <f t="shared" si="16"/>
        <v>84280</v>
      </c>
      <c r="E731" s="12">
        <f>E732+E733+E734+E735</f>
        <v>0</v>
      </c>
      <c r="F731" s="12">
        <f>F732+F733+F734+F735</f>
        <v>21070</v>
      </c>
      <c r="G731" s="12">
        <f>G732+G733+G734+G735</f>
        <v>21070</v>
      </c>
      <c r="H731" s="12">
        <f>H732+H733+H734+H735</f>
        <v>21070</v>
      </c>
      <c r="I731" s="12">
        <f>I732+I733+I734+I735</f>
        <v>21070</v>
      </c>
    </row>
    <row r="732" spans="1:9" ht="22.5" hidden="1">
      <c r="A732" s="101"/>
      <c r="B732" s="101"/>
      <c r="C732" s="2" t="s">
        <v>9</v>
      </c>
      <c r="D732" s="11">
        <f t="shared" si="16"/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ht="22.5" hidden="1">
      <c r="A733" s="101"/>
      <c r="B733" s="101"/>
      <c r="C733" s="2" t="s">
        <v>10</v>
      </c>
      <c r="D733" s="11">
        <f t="shared" si="16"/>
        <v>84280</v>
      </c>
      <c r="E733" s="11">
        <v>0</v>
      </c>
      <c r="F733" s="11">
        <v>21070</v>
      </c>
      <c r="G733" s="11">
        <v>21070</v>
      </c>
      <c r="H733" s="11">
        <v>21070</v>
      </c>
      <c r="I733" s="11">
        <v>21070</v>
      </c>
    </row>
    <row r="734" spans="1:9" ht="22.5" hidden="1">
      <c r="A734" s="101"/>
      <c r="B734" s="101"/>
      <c r="C734" s="2" t="s">
        <v>11</v>
      </c>
      <c r="D734" s="11">
        <f t="shared" si="16"/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ht="15" hidden="1">
      <c r="A735" s="101"/>
      <c r="B735" s="101"/>
      <c r="C735" s="2" t="s">
        <v>28</v>
      </c>
      <c r="D735" s="11">
        <f t="shared" si="16"/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</row>
    <row r="736" spans="1:9" ht="15">
      <c r="A736" s="106"/>
      <c r="B736" s="106" t="s">
        <v>666</v>
      </c>
      <c r="C736" s="66" t="s">
        <v>12</v>
      </c>
      <c r="D736" s="68">
        <f>D737+D738+D739+D740</f>
        <v>4900.72</v>
      </c>
      <c r="E736" s="68">
        <f>E737+E738+E739+E740</f>
        <v>780</v>
      </c>
      <c r="F736" s="68">
        <f>F737+F738+F739+F740</f>
        <v>926.8999999999999</v>
      </c>
      <c r="G736" s="68">
        <f>G737+G738+G739+G740</f>
        <v>1003.9000000000001</v>
      </c>
      <c r="H736" s="68">
        <f>H737+H738+H739+H740</f>
        <v>1064.1</v>
      </c>
      <c r="I736" s="68">
        <f>I737+I738+I739+I740</f>
        <v>1125.82</v>
      </c>
    </row>
    <row r="737" spans="1:9" ht="22.5">
      <c r="A737" s="107"/>
      <c r="B737" s="107"/>
      <c r="C737" s="66" t="s">
        <v>9</v>
      </c>
      <c r="D737" s="67">
        <v>0</v>
      </c>
      <c r="E737" s="67">
        <v>0</v>
      </c>
      <c r="F737" s="67">
        <v>0</v>
      </c>
      <c r="G737" s="67">
        <v>0</v>
      </c>
      <c r="H737" s="67">
        <v>0</v>
      </c>
      <c r="I737" s="67">
        <v>0</v>
      </c>
    </row>
    <row r="738" spans="1:9" ht="22.5">
      <c r="A738" s="107"/>
      <c r="B738" s="107"/>
      <c r="C738" s="66" t="s">
        <v>10</v>
      </c>
      <c r="D738" s="67">
        <f>D743+D748+D753+D758+D763+D768</f>
        <v>0</v>
      </c>
      <c r="E738" s="67">
        <f>E743+E748+E753+E758+E763+E768</f>
        <v>0</v>
      </c>
      <c r="F738" s="67">
        <f>F743+F748+F753+F758+F763+F768</f>
        <v>0</v>
      </c>
      <c r="G738" s="67">
        <f>G743+G748+G753+G758+G763+G768</f>
        <v>0</v>
      </c>
      <c r="H738" s="67">
        <f>H743+H748+H753+H758+H763+H768</f>
        <v>0</v>
      </c>
      <c r="I738" s="67">
        <f>I743+I748+I753+I758+I763+I768</f>
        <v>0</v>
      </c>
    </row>
    <row r="739" spans="1:9" ht="22.5">
      <c r="A739" s="107"/>
      <c r="B739" s="107"/>
      <c r="C739" s="66" t="s">
        <v>11</v>
      </c>
      <c r="D739" s="67">
        <f>D744+D749+D754+D759+D764+D769</f>
        <v>4900.72</v>
      </c>
      <c r="E739" s="67">
        <f>E744+E749+E754+E759+E764+E769</f>
        <v>780</v>
      </c>
      <c r="F739" s="67">
        <f>F744+F749+F754+F759+F764+F769</f>
        <v>926.8999999999999</v>
      </c>
      <c r="G739" s="67">
        <f>G744+G749+G754+G759+G764+G769</f>
        <v>1003.9000000000001</v>
      </c>
      <c r="H739" s="67">
        <f>H744+H749+H754+H759+H764+H769</f>
        <v>1064.1</v>
      </c>
      <c r="I739" s="67">
        <f>I744+I749+I754+I759+I764+I769</f>
        <v>1125.82</v>
      </c>
    </row>
    <row r="740" spans="1:9" ht="15">
      <c r="A740" s="107"/>
      <c r="B740" s="107"/>
      <c r="C740" s="66" t="s">
        <v>28</v>
      </c>
      <c r="D740" s="67">
        <f>D745+D750+D755+D760+D765+D770</f>
        <v>0</v>
      </c>
      <c r="E740" s="67">
        <f>E745+E750+E755+E760+E765+E770</f>
        <v>0</v>
      </c>
      <c r="F740" s="67">
        <f>F745+F750+F755+F760+F765+F770</f>
        <v>0</v>
      </c>
      <c r="G740" s="67">
        <f>G745+G750+G755+G760+G765+G770</f>
        <v>0</v>
      </c>
      <c r="H740" s="67">
        <f>H745+H750+H755+H760+H765+H770</f>
        <v>0</v>
      </c>
      <c r="I740" s="67">
        <f>I745+I750+I755+I760+I765+I770</f>
        <v>0</v>
      </c>
    </row>
    <row r="741" spans="1:9" ht="15" hidden="1">
      <c r="A741" s="115">
        <v>17</v>
      </c>
      <c r="B741" s="100" t="s">
        <v>127</v>
      </c>
      <c r="C741" s="3" t="s">
        <v>12</v>
      </c>
      <c r="D741" s="12">
        <f t="shared" si="16"/>
        <v>1860.23</v>
      </c>
      <c r="E741" s="12">
        <f>E742+E743+E744+E745</f>
        <v>330</v>
      </c>
      <c r="F741" s="12">
        <f>F742+F743+F744+F745</f>
        <v>349.82</v>
      </c>
      <c r="G741" s="12">
        <f>G742+G743+G744+G745</f>
        <v>370.79</v>
      </c>
      <c r="H741" s="12">
        <f>H742+H743+H744+H745</f>
        <v>393</v>
      </c>
      <c r="I741" s="12">
        <f>I742+I743+I744+I745</f>
        <v>416.62</v>
      </c>
    </row>
    <row r="742" spans="1:9" ht="22.5" hidden="1">
      <c r="A742" s="101"/>
      <c r="B742" s="101"/>
      <c r="C742" s="2" t="s">
        <v>9</v>
      </c>
      <c r="D742" s="11">
        <f t="shared" si="16"/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ht="22.5" hidden="1">
      <c r="A743" s="101"/>
      <c r="B743" s="101"/>
      <c r="C743" s="2" t="s">
        <v>10</v>
      </c>
      <c r="D743" s="11">
        <f t="shared" si="16"/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ht="22.5" hidden="1">
      <c r="A744" s="101"/>
      <c r="B744" s="101"/>
      <c r="C744" s="2" t="s">
        <v>11</v>
      </c>
      <c r="D744" s="11">
        <f t="shared" si="16"/>
        <v>1860.23</v>
      </c>
      <c r="E744" s="11">
        <v>330</v>
      </c>
      <c r="F744" s="11">
        <v>349.82</v>
      </c>
      <c r="G744" s="11">
        <v>370.79</v>
      </c>
      <c r="H744" s="11">
        <v>393</v>
      </c>
      <c r="I744" s="11">
        <v>416.62</v>
      </c>
    </row>
    <row r="745" spans="1:9" ht="15" hidden="1">
      <c r="A745" s="101"/>
      <c r="B745" s="101"/>
      <c r="C745" s="2" t="s">
        <v>28</v>
      </c>
      <c r="D745" s="11">
        <f t="shared" si="16"/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</row>
    <row r="746" spans="1:9" ht="15" hidden="1">
      <c r="A746" s="115">
        <v>18</v>
      </c>
      <c r="B746" s="100" t="s">
        <v>128</v>
      </c>
      <c r="C746" s="3" t="s">
        <v>12</v>
      </c>
      <c r="D746" s="12">
        <f t="shared" si="16"/>
        <v>279.87</v>
      </c>
      <c r="E746" s="12">
        <f>E747+E748+E749+E750</f>
        <v>50</v>
      </c>
      <c r="F746" s="12">
        <f>F747+F748+F749+F750</f>
        <v>53</v>
      </c>
      <c r="G746" s="12">
        <f>G747+G748+G749+G750</f>
        <v>56.18</v>
      </c>
      <c r="H746" s="12">
        <f>H747+H748+H749+H750</f>
        <v>59.56</v>
      </c>
      <c r="I746" s="12">
        <f>I747+I748+I749+I750</f>
        <v>61.13</v>
      </c>
    </row>
    <row r="747" spans="1:9" ht="22.5" hidden="1">
      <c r="A747" s="101"/>
      <c r="B747" s="101"/>
      <c r="C747" s="2" t="s">
        <v>9</v>
      </c>
      <c r="D747" s="11">
        <f t="shared" si="16"/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ht="22.5" hidden="1">
      <c r="A748" s="101"/>
      <c r="B748" s="101"/>
      <c r="C748" s="2" t="s">
        <v>10</v>
      </c>
      <c r="D748" s="11">
        <f t="shared" si="16"/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ht="22.5" hidden="1">
      <c r="A749" s="101"/>
      <c r="B749" s="101"/>
      <c r="C749" s="2" t="s">
        <v>11</v>
      </c>
      <c r="D749" s="11">
        <f t="shared" si="16"/>
        <v>279.87</v>
      </c>
      <c r="E749" s="26">
        <v>50</v>
      </c>
      <c r="F749" s="26">
        <v>53</v>
      </c>
      <c r="G749" s="26">
        <v>56.18</v>
      </c>
      <c r="H749" s="26">
        <v>59.56</v>
      </c>
      <c r="I749" s="26">
        <v>61.13</v>
      </c>
    </row>
    <row r="750" spans="1:9" ht="15" hidden="1">
      <c r="A750" s="101"/>
      <c r="B750" s="101"/>
      <c r="C750" s="2" t="s">
        <v>28</v>
      </c>
      <c r="D750" s="11">
        <f t="shared" si="16"/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</row>
    <row r="751" spans="1:9" ht="15" hidden="1">
      <c r="A751" s="115">
        <v>19</v>
      </c>
      <c r="B751" s="100" t="s">
        <v>129</v>
      </c>
      <c r="C751" s="3" t="s">
        <v>12</v>
      </c>
      <c r="D751" s="12">
        <f t="shared" si="16"/>
        <v>67.78999999999999</v>
      </c>
      <c r="E751" s="12">
        <f>E752+E753+E754+E755</f>
        <v>0</v>
      </c>
      <c r="F751" s="12">
        <f>F752+F753+F754+F755</f>
        <v>0</v>
      </c>
      <c r="G751" s="12">
        <f>G752+G753+G754+G755</f>
        <v>21.35</v>
      </c>
      <c r="H751" s="12">
        <f>H752+H753+H754+H755</f>
        <v>22.62</v>
      </c>
      <c r="I751" s="12">
        <f>I752+I753+I754+I755</f>
        <v>23.82</v>
      </c>
    </row>
    <row r="752" spans="1:9" ht="22.5" hidden="1">
      <c r="A752" s="101"/>
      <c r="B752" s="101"/>
      <c r="C752" s="2" t="s">
        <v>9</v>
      </c>
      <c r="D752" s="11">
        <f t="shared" si="16"/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ht="22.5" hidden="1">
      <c r="A753" s="101"/>
      <c r="B753" s="101"/>
      <c r="C753" s="2" t="s">
        <v>10</v>
      </c>
      <c r="D753" s="11">
        <f t="shared" si="16"/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ht="22.5" hidden="1">
      <c r="A754" s="101"/>
      <c r="B754" s="101"/>
      <c r="C754" s="2" t="s">
        <v>11</v>
      </c>
      <c r="D754" s="11">
        <f t="shared" si="16"/>
        <v>67.78999999999999</v>
      </c>
      <c r="E754" s="11">
        <v>0</v>
      </c>
      <c r="F754" s="11">
        <v>0</v>
      </c>
      <c r="G754" s="11">
        <v>21.35</v>
      </c>
      <c r="H754" s="11">
        <v>22.62</v>
      </c>
      <c r="I754" s="11">
        <v>23.82</v>
      </c>
    </row>
    <row r="755" spans="1:9" ht="15" hidden="1">
      <c r="A755" s="101"/>
      <c r="B755" s="101"/>
      <c r="C755" s="2" t="s">
        <v>28</v>
      </c>
      <c r="D755" s="11">
        <f t="shared" si="16"/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ht="15" hidden="1">
      <c r="A756" s="115">
        <v>20</v>
      </c>
      <c r="B756" s="100" t="s">
        <v>130</v>
      </c>
      <c r="C756" s="3" t="s">
        <v>12</v>
      </c>
      <c r="D756" s="12">
        <f t="shared" si="16"/>
        <v>719.4099999999999</v>
      </c>
      <c r="E756" s="12">
        <f>E757+E758+E759+E760</f>
        <v>93.83</v>
      </c>
      <c r="F756" s="12">
        <f>F757+F758+F759+F760</f>
        <v>143</v>
      </c>
      <c r="G756" s="12">
        <f>G757+G758+G759+G760</f>
        <v>151.58</v>
      </c>
      <c r="H756" s="12">
        <f>H757+H758+H759+H760</f>
        <v>160.68</v>
      </c>
      <c r="I756" s="12">
        <f>I757+I758+I759+I760</f>
        <v>170.32</v>
      </c>
    </row>
    <row r="757" spans="1:9" ht="22.5" hidden="1">
      <c r="A757" s="101"/>
      <c r="B757" s="101"/>
      <c r="C757" s="2" t="s">
        <v>9</v>
      </c>
      <c r="D757" s="11">
        <f t="shared" si="16"/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ht="22.5" hidden="1">
      <c r="A758" s="101"/>
      <c r="B758" s="101"/>
      <c r="C758" s="2" t="s">
        <v>10</v>
      </c>
      <c r="D758" s="11">
        <f t="shared" si="16"/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ht="22.5" hidden="1">
      <c r="A759" s="101"/>
      <c r="B759" s="101"/>
      <c r="C759" s="2" t="s">
        <v>11</v>
      </c>
      <c r="D759" s="11">
        <f t="shared" si="16"/>
        <v>719.4099999999999</v>
      </c>
      <c r="E759" s="11">
        <v>93.83</v>
      </c>
      <c r="F759" s="11">
        <v>143</v>
      </c>
      <c r="G759" s="11">
        <v>151.58</v>
      </c>
      <c r="H759" s="11">
        <v>160.68</v>
      </c>
      <c r="I759" s="11">
        <v>170.32</v>
      </c>
    </row>
    <row r="760" spans="1:9" ht="15" hidden="1">
      <c r="A760" s="101"/>
      <c r="B760" s="101"/>
      <c r="C760" s="2" t="s">
        <v>28</v>
      </c>
      <c r="D760" s="11">
        <f t="shared" si="16"/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ht="15" hidden="1">
      <c r="A761" s="115">
        <v>21</v>
      </c>
      <c r="B761" s="100" t="s">
        <v>131</v>
      </c>
      <c r="C761" s="3" t="s">
        <v>12</v>
      </c>
      <c r="D761" s="12">
        <f t="shared" si="16"/>
        <v>1535.96</v>
      </c>
      <c r="E761" s="12">
        <f>E762+E763+E764+E765</f>
        <v>306.17</v>
      </c>
      <c r="F761" s="12">
        <f>F762+F763+F764+F765</f>
        <v>281.08</v>
      </c>
      <c r="G761" s="12">
        <f>G762+G763+G764+G765</f>
        <v>298</v>
      </c>
      <c r="H761" s="12">
        <f>H762+H763+H764+H765</f>
        <v>315.88</v>
      </c>
      <c r="I761" s="12">
        <f>I762+I763+I764+I765</f>
        <v>334.83</v>
      </c>
    </row>
    <row r="762" spans="1:9" ht="22.5" hidden="1">
      <c r="A762" s="101"/>
      <c r="B762" s="101"/>
      <c r="C762" s="2" t="s">
        <v>9</v>
      </c>
      <c r="D762" s="11">
        <f t="shared" si="16"/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ht="22.5" hidden="1">
      <c r="A763" s="101"/>
      <c r="B763" s="101"/>
      <c r="C763" s="2" t="s">
        <v>10</v>
      </c>
      <c r="D763" s="11">
        <f t="shared" si="16"/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ht="22.5" hidden="1">
      <c r="A764" s="101"/>
      <c r="B764" s="101"/>
      <c r="C764" s="2" t="s">
        <v>11</v>
      </c>
      <c r="D764" s="11">
        <f t="shared" si="16"/>
        <v>1535.96</v>
      </c>
      <c r="E764" s="26">
        <v>306.17</v>
      </c>
      <c r="F764" s="26">
        <v>281.08</v>
      </c>
      <c r="G764" s="26">
        <v>298</v>
      </c>
      <c r="H764" s="26">
        <v>315.88</v>
      </c>
      <c r="I764" s="26">
        <v>334.83</v>
      </c>
    </row>
    <row r="765" spans="1:9" ht="15" hidden="1">
      <c r="A765" s="101"/>
      <c r="B765" s="101"/>
      <c r="C765" s="2" t="s">
        <v>28</v>
      </c>
      <c r="D765" s="11">
        <f t="shared" si="16"/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</row>
    <row r="766" spans="1:9" ht="15" hidden="1">
      <c r="A766" s="115">
        <v>22</v>
      </c>
      <c r="B766" s="100" t="s">
        <v>132</v>
      </c>
      <c r="C766" s="3" t="s">
        <v>12</v>
      </c>
      <c r="D766" s="12">
        <f t="shared" si="16"/>
        <v>437.46000000000004</v>
      </c>
      <c r="E766" s="12">
        <f>E767+E768+E769+E770</f>
        <v>0</v>
      </c>
      <c r="F766" s="12">
        <f>F767+F768+F769+F770</f>
        <v>100</v>
      </c>
      <c r="G766" s="12">
        <f>G767+G768+G769+G770</f>
        <v>106</v>
      </c>
      <c r="H766" s="12">
        <f>H767+H768+H769+H770</f>
        <v>112.36</v>
      </c>
      <c r="I766" s="12">
        <f>I767+I768+I769+I770</f>
        <v>119.1</v>
      </c>
    </row>
    <row r="767" spans="1:9" ht="22.5" hidden="1">
      <c r="A767" s="101"/>
      <c r="B767" s="101"/>
      <c r="C767" s="2" t="s">
        <v>9</v>
      </c>
      <c r="D767" s="11">
        <f t="shared" si="16"/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ht="22.5" hidden="1">
      <c r="A768" s="101"/>
      <c r="B768" s="101"/>
      <c r="C768" s="2" t="s">
        <v>10</v>
      </c>
      <c r="D768" s="11">
        <f t="shared" si="16"/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ht="22.5" hidden="1">
      <c r="A769" s="101"/>
      <c r="B769" s="101"/>
      <c r="C769" s="2" t="s">
        <v>11</v>
      </c>
      <c r="D769" s="11">
        <f t="shared" si="16"/>
        <v>437.46000000000004</v>
      </c>
      <c r="E769" s="26">
        <v>0</v>
      </c>
      <c r="F769" s="26">
        <v>100</v>
      </c>
      <c r="G769" s="26">
        <v>106</v>
      </c>
      <c r="H769" s="26">
        <v>112.36</v>
      </c>
      <c r="I769" s="26">
        <v>119.1</v>
      </c>
    </row>
    <row r="770" spans="1:9" ht="15" hidden="1">
      <c r="A770" s="101"/>
      <c r="B770" s="101"/>
      <c r="C770" s="2" t="s">
        <v>28</v>
      </c>
      <c r="D770" s="11">
        <f t="shared" si="16"/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ht="15">
      <c r="A771" s="106"/>
      <c r="B771" s="106" t="s">
        <v>667</v>
      </c>
      <c r="C771" s="66" t="s">
        <v>12</v>
      </c>
      <c r="D771" s="68">
        <f>D772+D773+D774+D775</f>
        <v>19597</v>
      </c>
      <c r="E771" s="68">
        <f>E772+E773+E774+E775</f>
        <v>4115</v>
      </c>
      <c r="F771" s="68">
        <f>F772+F773+F774+F775</f>
        <v>3936</v>
      </c>
      <c r="G771" s="68">
        <f>G772+G773+G774+G775</f>
        <v>3900</v>
      </c>
      <c r="H771" s="68">
        <f>H772+H773+H774+H775</f>
        <v>3870</v>
      </c>
      <c r="I771" s="68">
        <f>I772+I773+I774+I775</f>
        <v>3776</v>
      </c>
    </row>
    <row r="772" spans="1:9" ht="22.5">
      <c r="A772" s="107"/>
      <c r="B772" s="107"/>
      <c r="C772" s="66" t="s">
        <v>9</v>
      </c>
      <c r="D772" s="67">
        <v>0</v>
      </c>
      <c r="E772" s="67">
        <v>0</v>
      </c>
      <c r="F772" s="67">
        <v>0</v>
      </c>
      <c r="G772" s="67">
        <v>0</v>
      </c>
      <c r="H772" s="67">
        <v>0</v>
      </c>
      <c r="I772" s="67">
        <v>0</v>
      </c>
    </row>
    <row r="773" spans="1:9" ht="22.5">
      <c r="A773" s="107"/>
      <c r="B773" s="107"/>
      <c r="C773" s="66" t="s">
        <v>10</v>
      </c>
      <c r="D773" s="67">
        <f>D778+D783+D788</f>
        <v>0</v>
      </c>
      <c r="E773" s="67">
        <f>E778+E783+E788</f>
        <v>0</v>
      </c>
      <c r="F773" s="67">
        <f>F778+F783+F788</f>
        <v>0</v>
      </c>
      <c r="G773" s="67">
        <f>G778+G783+G788</f>
        <v>0</v>
      </c>
      <c r="H773" s="67">
        <f>H778+H783+H788</f>
        <v>0</v>
      </c>
      <c r="I773" s="67">
        <f>I778+I783+I788</f>
        <v>0</v>
      </c>
    </row>
    <row r="774" spans="1:9" ht="22.5">
      <c r="A774" s="107"/>
      <c r="B774" s="107"/>
      <c r="C774" s="66" t="s">
        <v>11</v>
      </c>
      <c r="D774" s="67">
        <f>D779+D784+D789</f>
        <v>19597</v>
      </c>
      <c r="E774" s="67">
        <f>E779+E784+E789</f>
        <v>4115</v>
      </c>
      <c r="F774" s="67">
        <f>F779+F784+F789</f>
        <v>3936</v>
      </c>
      <c r="G774" s="67">
        <f>G779+G784+G789</f>
        <v>3900</v>
      </c>
      <c r="H774" s="67">
        <f>H779+H784+H789</f>
        <v>3870</v>
      </c>
      <c r="I774" s="67">
        <f>I779+I784+I789</f>
        <v>3776</v>
      </c>
    </row>
    <row r="775" spans="1:9" ht="15">
      <c r="A775" s="107"/>
      <c r="B775" s="107"/>
      <c r="C775" s="66" t="s">
        <v>28</v>
      </c>
      <c r="D775" s="67">
        <v>0</v>
      </c>
      <c r="E775" s="67">
        <v>0</v>
      </c>
      <c r="F775" s="67">
        <v>0</v>
      </c>
      <c r="G775" s="67">
        <v>0</v>
      </c>
      <c r="H775" s="67">
        <v>0</v>
      </c>
      <c r="I775" s="67">
        <v>0</v>
      </c>
    </row>
    <row r="776" spans="1:9" ht="26.25" customHeight="1" hidden="1">
      <c r="A776" s="115">
        <v>23</v>
      </c>
      <c r="B776" s="100" t="s">
        <v>133</v>
      </c>
      <c r="C776" s="3" t="s">
        <v>12</v>
      </c>
      <c r="D776" s="12">
        <f t="shared" si="16"/>
        <v>19235</v>
      </c>
      <c r="E776" s="12">
        <f>E777+E778+E779+E780</f>
        <v>4115</v>
      </c>
      <c r="F776" s="12">
        <f>F777+F778+F779+F780</f>
        <v>3574</v>
      </c>
      <c r="G776" s="12">
        <f>G777+G778+G779+G780</f>
        <v>3900</v>
      </c>
      <c r="H776" s="12">
        <f>H777+H778+H779+H780</f>
        <v>3870</v>
      </c>
      <c r="I776" s="12">
        <f>I777+I778+I779+I780</f>
        <v>3776</v>
      </c>
    </row>
    <row r="777" spans="1:9" ht="24" customHeight="1" hidden="1">
      <c r="A777" s="101"/>
      <c r="B777" s="101"/>
      <c r="C777" s="2" t="s">
        <v>9</v>
      </c>
      <c r="D777" s="11">
        <f t="shared" si="16"/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ht="20.25" customHeight="1" hidden="1">
      <c r="A778" s="101"/>
      <c r="B778" s="101"/>
      <c r="C778" s="2" t="s">
        <v>10</v>
      </c>
      <c r="D778" s="11">
        <f t="shared" si="16"/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ht="22.5" hidden="1">
      <c r="A779" s="101"/>
      <c r="B779" s="101"/>
      <c r="C779" s="2" t="s">
        <v>11</v>
      </c>
      <c r="D779" s="11">
        <f t="shared" si="16"/>
        <v>19235</v>
      </c>
      <c r="E779" s="26">
        <v>4115</v>
      </c>
      <c r="F779" s="26">
        <v>3574</v>
      </c>
      <c r="G779" s="26">
        <v>3900</v>
      </c>
      <c r="H779" s="26">
        <v>3870</v>
      </c>
      <c r="I779" s="26">
        <v>3776</v>
      </c>
    </row>
    <row r="780" spans="1:9" ht="15" hidden="1">
      <c r="A780" s="101"/>
      <c r="B780" s="101"/>
      <c r="C780" s="2" t="s">
        <v>28</v>
      </c>
      <c r="D780" s="11">
        <f t="shared" si="16"/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</row>
    <row r="781" spans="1:9" ht="15" hidden="1">
      <c r="A781" s="115">
        <v>24</v>
      </c>
      <c r="B781" s="100" t="s">
        <v>134</v>
      </c>
      <c r="C781" s="3" t="s">
        <v>12</v>
      </c>
      <c r="D781" s="12">
        <f t="shared" si="16"/>
        <v>46.1</v>
      </c>
      <c r="E781" s="12">
        <f>E782+E783+E784+E785</f>
        <v>0</v>
      </c>
      <c r="F781" s="12">
        <f>F782+F783+F784+F785</f>
        <v>46.1</v>
      </c>
      <c r="G781" s="12">
        <f>G782+G783+G784+G785</f>
        <v>0</v>
      </c>
      <c r="H781" s="12">
        <f>H782+H783+H784+H785</f>
        <v>0</v>
      </c>
      <c r="I781" s="12">
        <f>I782+I783+I784+I785</f>
        <v>0</v>
      </c>
    </row>
    <row r="782" spans="1:9" ht="22.5" hidden="1">
      <c r="A782" s="101"/>
      <c r="B782" s="101"/>
      <c r="C782" s="2" t="s">
        <v>9</v>
      </c>
      <c r="D782" s="11">
        <f t="shared" si="16"/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ht="22.5" hidden="1">
      <c r="A783" s="101"/>
      <c r="B783" s="101"/>
      <c r="C783" s="2" t="s">
        <v>10</v>
      </c>
      <c r="D783" s="11">
        <f t="shared" si="16"/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ht="22.5" hidden="1">
      <c r="A784" s="101"/>
      <c r="B784" s="101"/>
      <c r="C784" s="2" t="s">
        <v>11</v>
      </c>
      <c r="D784" s="11">
        <f t="shared" si="16"/>
        <v>46.1</v>
      </c>
      <c r="E784" s="11">
        <v>0</v>
      </c>
      <c r="F784" s="11">
        <v>46.1</v>
      </c>
      <c r="G784" s="11">
        <v>0</v>
      </c>
      <c r="H784" s="11">
        <v>0</v>
      </c>
      <c r="I784" s="11">
        <v>0</v>
      </c>
    </row>
    <row r="785" spans="1:9" ht="15" hidden="1">
      <c r="A785" s="101"/>
      <c r="B785" s="101"/>
      <c r="C785" s="2" t="s">
        <v>28</v>
      </c>
      <c r="D785" s="11">
        <f t="shared" si="16"/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ht="15" hidden="1">
      <c r="A786" s="115">
        <v>25</v>
      </c>
      <c r="B786" s="100" t="s">
        <v>135</v>
      </c>
      <c r="C786" s="3" t="s">
        <v>12</v>
      </c>
      <c r="D786" s="12">
        <f t="shared" si="16"/>
        <v>315.9</v>
      </c>
      <c r="E786" s="12">
        <f>E787+E788+E789+E790</f>
        <v>0</v>
      </c>
      <c r="F786" s="12">
        <f>F787+F788+F789+F790</f>
        <v>315.9</v>
      </c>
      <c r="G786" s="12">
        <f>G787+G788+G789+G790</f>
        <v>0</v>
      </c>
      <c r="H786" s="12">
        <f>H787+H788+H789+H790</f>
        <v>0</v>
      </c>
      <c r="I786" s="12">
        <f>I787+I788+I789+I790</f>
        <v>0</v>
      </c>
    </row>
    <row r="787" spans="1:9" ht="22.5" hidden="1">
      <c r="A787" s="101"/>
      <c r="B787" s="101"/>
      <c r="C787" s="2" t="s">
        <v>9</v>
      </c>
      <c r="D787" s="11">
        <f t="shared" si="16"/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ht="22.5" hidden="1">
      <c r="A788" s="101"/>
      <c r="B788" s="101"/>
      <c r="C788" s="2" t="s">
        <v>10</v>
      </c>
      <c r="D788" s="11">
        <f t="shared" si="16"/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ht="22.5" hidden="1">
      <c r="A789" s="101"/>
      <c r="B789" s="101"/>
      <c r="C789" s="2" t="s">
        <v>11</v>
      </c>
      <c r="D789" s="11">
        <f t="shared" si="16"/>
        <v>315.9</v>
      </c>
      <c r="E789" s="25">
        <v>0</v>
      </c>
      <c r="F789" s="25">
        <v>315.9</v>
      </c>
      <c r="G789" s="25">
        <v>0</v>
      </c>
      <c r="H789" s="25">
        <v>0</v>
      </c>
      <c r="I789" s="25">
        <v>0</v>
      </c>
    </row>
    <row r="790" spans="1:9" ht="15" hidden="1">
      <c r="A790" s="101"/>
      <c r="B790" s="101"/>
      <c r="C790" s="2" t="s">
        <v>28</v>
      </c>
      <c r="D790" s="11">
        <f>E790+F790+G790+H790+I790</f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ht="15">
      <c r="A791" s="116"/>
      <c r="B791" s="108" t="s">
        <v>779</v>
      </c>
      <c r="C791" s="60"/>
      <c r="D791" s="11"/>
      <c r="E791" s="11"/>
      <c r="F791" s="11"/>
      <c r="G791" s="11"/>
      <c r="H791" s="11"/>
      <c r="I791" s="11"/>
    </row>
    <row r="792" spans="1:9" ht="15">
      <c r="A792" s="116"/>
      <c r="B792" s="108"/>
      <c r="C792" s="61" t="s">
        <v>12</v>
      </c>
      <c r="D792" s="10">
        <f>E792+F792+G792+H792+I792</f>
        <v>38494.59</v>
      </c>
      <c r="E792" s="10">
        <f>E802+E807+E812+E817+E822+E832+E837</f>
        <v>9817.1</v>
      </c>
      <c r="F792" s="10">
        <f>F802+F807+F812+F817+F822+F832+F837</f>
        <v>12201.3</v>
      </c>
      <c r="G792" s="10">
        <f>G802+G807+G812+G817+G822+G832+G837</f>
        <v>5228.3</v>
      </c>
      <c r="H792" s="10">
        <f>H802+H807+H812+H817+H822+H832+H837</f>
        <v>5489.8</v>
      </c>
      <c r="I792" s="10">
        <f>I802+I807+I812+I817+I822+I832+I837</f>
        <v>5758.09</v>
      </c>
    </row>
    <row r="793" spans="1:9" ht="22.5">
      <c r="A793" s="116"/>
      <c r="B793" s="108"/>
      <c r="C793" s="2" t="s">
        <v>9</v>
      </c>
      <c r="D793" s="11">
        <f aca="true" t="shared" si="17" ref="D793:D841">E793+F793+G793+H793+I793</f>
        <v>0</v>
      </c>
      <c r="E793" s="11">
        <f>E803+E808+E813+E818+E823+E833+E838</f>
        <v>0</v>
      </c>
      <c r="F793" s="11">
        <f>F803+F808+F813+F818+F823+F833+F838</f>
        <v>0</v>
      </c>
      <c r="G793" s="11">
        <f>G803+G808+G813+G818+G823+G833+G838</f>
        <v>0</v>
      </c>
      <c r="H793" s="11">
        <f>H803+H808+H813+H818+H823+H833+H838</f>
        <v>0</v>
      </c>
      <c r="I793" s="11">
        <f>I803+I808+I813+I818+I823+I833+I838</f>
        <v>0</v>
      </c>
    </row>
    <row r="794" spans="1:9" ht="22.5">
      <c r="A794" s="116"/>
      <c r="B794" s="108"/>
      <c r="C794" s="2" t="s">
        <v>10</v>
      </c>
      <c r="D794" s="11">
        <f t="shared" si="17"/>
        <v>9283</v>
      </c>
      <c r="E794" s="11">
        <f>E804+E809+E814+E819+E824+E834+E839</f>
        <v>4575</v>
      </c>
      <c r="F794" s="11">
        <f>F804+F809+F814+F819+F824+F834+F839</f>
        <v>4708</v>
      </c>
      <c r="G794" s="11">
        <f>G804+G809+G814+G819+G824+G834+G839</f>
        <v>0</v>
      </c>
      <c r="H794" s="11">
        <f>H804+H809+H814+H819+H824+H834+H839</f>
        <v>0</v>
      </c>
      <c r="I794" s="11">
        <f>I804+I809+I814+I819+I824+I834+I839</f>
        <v>0</v>
      </c>
    </row>
    <row r="795" spans="1:9" ht="22.5">
      <c r="A795" s="116"/>
      <c r="B795" s="108"/>
      <c r="C795" s="2" t="s">
        <v>11</v>
      </c>
      <c r="D795" s="11">
        <f t="shared" si="17"/>
        <v>29211.59</v>
      </c>
      <c r="E795" s="11">
        <f>E805+E810+E815+E820+E825+E835+E840</f>
        <v>5242.099999999999</v>
      </c>
      <c r="F795" s="11">
        <f>F805+F810+F815+F820+F825+F835+F840</f>
        <v>7493.3</v>
      </c>
      <c r="G795" s="11">
        <f>G805+G810+G815+G820+G825+G835+G840</f>
        <v>5228.3</v>
      </c>
      <c r="H795" s="11">
        <f>H805+H810+H815+H820+H825+H835+H840</f>
        <v>5489.8</v>
      </c>
      <c r="I795" s="11">
        <f>I805+I810+I815+I820+I825+I835+I840</f>
        <v>5758.09</v>
      </c>
    </row>
    <row r="796" spans="1:9" ht="15">
      <c r="A796" s="116"/>
      <c r="B796" s="108"/>
      <c r="C796" s="2" t="s">
        <v>28</v>
      </c>
      <c r="D796" s="11">
        <f t="shared" si="17"/>
        <v>0</v>
      </c>
      <c r="E796" s="11">
        <f>E806+E811+E816+E821+E826+E836+E841</f>
        <v>0</v>
      </c>
      <c r="F796" s="11">
        <f>F806+F811+F816+F821+F826+F836+F841</f>
        <v>0</v>
      </c>
      <c r="G796" s="11">
        <f>G806+G811+G816+G821+G826+G836+G841</f>
        <v>0</v>
      </c>
      <c r="H796" s="11">
        <f>H806+H811+H816+H821+H826+H836+H841</f>
        <v>0</v>
      </c>
      <c r="I796" s="11">
        <f>I806+I811+I816+I821+I826+I836+I841</f>
        <v>0</v>
      </c>
    </row>
    <row r="797" spans="1:9" ht="15">
      <c r="A797" s="106"/>
      <c r="B797" s="106" t="s">
        <v>668</v>
      </c>
      <c r="C797" s="66" t="s">
        <v>12</v>
      </c>
      <c r="D797" s="68">
        <f>D798+D799+D800+D801</f>
        <v>35731.600000000006</v>
      </c>
      <c r="E797" s="68">
        <f>E798+E799+E800+E801</f>
        <v>9317.099999999999</v>
      </c>
      <c r="F797" s="68">
        <f>F798+F799+F800+F801</f>
        <v>11676.3</v>
      </c>
      <c r="G797" s="68">
        <f>G798+G799+G800+G801</f>
        <v>4677.05</v>
      </c>
      <c r="H797" s="68">
        <f>H798+H799+H800+H801</f>
        <v>4910.81</v>
      </c>
      <c r="I797" s="68">
        <f>I798+I799+I800+I801</f>
        <v>5150.34</v>
      </c>
    </row>
    <row r="798" spans="1:9" ht="22.5">
      <c r="A798" s="107"/>
      <c r="B798" s="107"/>
      <c r="C798" s="66" t="s">
        <v>9</v>
      </c>
      <c r="D798" s="67">
        <v>0</v>
      </c>
      <c r="E798" s="67">
        <v>0</v>
      </c>
      <c r="F798" s="67">
        <v>0</v>
      </c>
      <c r="G798" s="67">
        <v>0</v>
      </c>
      <c r="H798" s="67">
        <v>0</v>
      </c>
      <c r="I798" s="67">
        <v>0</v>
      </c>
    </row>
    <row r="799" spans="1:9" ht="22.5">
      <c r="A799" s="107"/>
      <c r="B799" s="107"/>
      <c r="C799" s="66" t="s">
        <v>10</v>
      </c>
      <c r="D799" s="67">
        <f>D804+D809+D814+D819+D824</f>
        <v>9283</v>
      </c>
      <c r="E799" s="67">
        <f>E804+E809+E814+E819+E824</f>
        <v>4575</v>
      </c>
      <c r="F799" s="67">
        <f>F804+F809+F814+F819+F824</f>
        <v>4708</v>
      </c>
      <c r="G799" s="67">
        <f>G804+G809+G814+G819+G824</f>
        <v>0</v>
      </c>
      <c r="H799" s="67">
        <f>H804+H809+H814+H819+H824</f>
        <v>0</v>
      </c>
      <c r="I799" s="67">
        <f>I804+I809+I814+I819+I824</f>
        <v>0</v>
      </c>
    </row>
    <row r="800" spans="1:9" ht="22.5">
      <c r="A800" s="107"/>
      <c r="B800" s="107"/>
      <c r="C800" s="66" t="s">
        <v>11</v>
      </c>
      <c r="D800" s="67">
        <f>D805+D810+D815+D820+D825</f>
        <v>26448.600000000002</v>
      </c>
      <c r="E800" s="67">
        <f>E805+E810+E815+E820+E825</f>
        <v>4742.099999999999</v>
      </c>
      <c r="F800" s="67">
        <f>F805+F810+F815+F820+F825</f>
        <v>6968.3</v>
      </c>
      <c r="G800" s="67">
        <f>G805+G810+G815+G820+G825</f>
        <v>4677.05</v>
      </c>
      <c r="H800" s="67">
        <f>H805+H810+H815+H820+H825</f>
        <v>4910.81</v>
      </c>
      <c r="I800" s="67">
        <f>I805+I810+I815+I820+I825</f>
        <v>5150.34</v>
      </c>
    </row>
    <row r="801" spans="1:9" ht="15">
      <c r="A801" s="107"/>
      <c r="B801" s="107"/>
      <c r="C801" s="66" t="s">
        <v>28</v>
      </c>
      <c r="D801" s="67">
        <v>0</v>
      </c>
      <c r="E801" s="67">
        <v>0</v>
      </c>
      <c r="F801" s="67">
        <v>0</v>
      </c>
      <c r="G801" s="67">
        <v>0</v>
      </c>
      <c r="H801" s="67">
        <v>0</v>
      </c>
      <c r="I801" s="67">
        <v>0</v>
      </c>
    </row>
    <row r="802" spans="1:9" ht="15" hidden="1">
      <c r="A802" s="115">
        <v>1</v>
      </c>
      <c r="B802" s="100" t="s">
        <v>136</v>
      </c>
      <c r="C802" s="3" t="s">
        <v>12</v>
      </c>
      <c r="D802" s="12">
        <f t="shared" si="17"/>
        <v>24707.72</v>
      </c>
      <c r="E802" s="12">
        <f>E803+E804+E805+E806</f>
        <v>6603.88</v>
      </c>
      <c r="F802" s="12">
        <f>F803+F804+F805+F806</f>
        <v>5614.8</v>
      </c>
      <c r="G802" s="12">
        <f>G803+G804+G805+G806</f>
        <v>3963.6</v>
      </c>
      <c r="H802" s="12">
        <f>H803+H804+H805+H806</f>
        <v>4161.68</v>
      </c>
      <c r="I802" s="12">
        <f>I803+I804+I805+I806</f>
        <v>4363.76</v>
      </c>
    </row>
    <row r="803" spans="1:9" ht="22.5" hidden="1">
      <c r="A803" s="101"/>
      <c r="B803" s="101"/>
      <c r="C803" s="2" t="s">
        <v>9</v>
      </c>
      <c r="D803" s="11">
        <f t="shared" si="17"/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ht="22.5" hidden="1">
      <c r="A804" s="101"/>
      <c r="B804" s="101"/>
      <c r="C804" s="2" t="s">
        <v>10</v>
      </c>
      <c r="D804" s="11">
        <f t="shared" si="17"/>
        <v>2919</v>
      </c>
      <c r="E804" s="11">
        <v>2919</v>
      </c>
      <c r="F804" s="11">
        <v>0</v>
      </c>
      <c r="G804" s="11">
        <v>0</v>
      </c>
      <c r="H804" s="11">
        <v>0</v>
      </c>
      <c r="I804" s="11">
        <v>0</v>
      </c>
    </row>
    <row r="805" spans="1:9" ht="22.5" hidden="1">
      <c r="A805" s="101"/>
      <c r="B805" s="101"/>
      <c r="C805" s="2" t="s">
        <v>11</v>
      </c>
      <c r="D805" s="11">
        <f t="shared" si="17"/>
        <v>21788.72</v>
      </c>
      <c r="E805" s="11">
        <v>3684.88</v>
      </c>
      <c r="F805" s="11">
        <v>5614.8</v>
      </c>
      <c r="G805" s="11">
        <v>3963.6</v>
      </c>
      <c r="H805" s="11">
        <v>4161.68</v>
      </c>
      <c r="I805" s="11">
        <v>4363.76</v>
      </c>
    </row>
    <row r="806" spans="1:9" ht="15" hidden="1">
      <c r="A806" s="101"/>
      <c r="B806" s="101"/>
      <c r="C806" s="2" t="s">
        <v>28</v>
      </c>
      <c r="D806" s="11">
        <f t="shared" si="17"/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ht="15" hidden="1">
      <c r="A807" s="115">
        <v>2</v>
      </c>
      <c r="B807" s="100" t="s">
        <v>137</v>
      </c>
      <c r="C807" s="3" t="s">
        <v>12</v>
      </c>
      <c r="D807" s="12">
        <f t="shared" si="17"/>
        <v>3537.09</v>
      </c>
      <c r="E807" s="12">
        <f>E808+E809+E810+E811</f>
        <v>2179.4</v>
      </c>
      <c r="F807" s="12">
        <f>F808+F809+F810+F811</f>
        <v>315</v>
      </c>
      <c r="G807" s="12">
        <f>G808+G809+G810+G811</f>
        <v>330.75</v>
      </c>
      <c r="H807" s="12">
        <f>H808+H809+H810+H811</f>
        <v>347.29</v>
      </c>
      <c r="I807" s="12">
        <f>I808+I809+I810+I811</f>
        <v>364.65</v>
      </c>
    </row>
    <row r="808" spans="1:9" ht="22.5" hidden="1">
      <c r="A808" s="101"/>
      <c r="B808" s="101"/>
      <c r="C808" s="2" t="s">
        <v>9</v>
      </c>
      <c r="D808" s="11">
        <f t="shared" si="17"/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ht="22.5" hidden="1">
      <c r="A809" s="101"/>
      <c r="B809" s="101"/>
      <c r="C809" s="2" t="s">
        <v>10</v>
      </c>
      <c r="D809" s="11">
        <f t="shared" si="17"/>
        <v>1656</v>
      </c>
      <c r="E809" s="11">
        <v>1656</v>
      </c>
      <c r="F809" s="11">
        <v>0</v>
      </c>
      <c r="G809" s="11">
        <v>0</v>
      </c>
      <c r="H809" s="11">
        <v>0</v>
      </c>
      <c r="I809" s="11">
        <v>0</v>
      </c>
    </row>
    <row r="810" spans="1:9" ht="22.5" hidden="1">
      <c r="A810" s="101"/>
      <c r="B810" s="101"/>
      <c r="C810" s="2" t="s">
        <v>11</v>
      </c>
      <c r="D810" s="11">
        <f t="shared" si="17"/>
        <v>1881.0900000000001</v>
      </c>
      <c r="E810" s="11">
        <v>523.4</v>
      </c>
      <c r="F810" s="11">
        <v>315</v>
      </c>
      <c r="G810" s="11">
        <v>330.75</v>
      </c>
      <c r="H810" s="11">
        <v>347.29</v>
      </c>
      <c r="I810" s="11">
        <v>364.65</v>
      </c>
    </row>
    <row r="811" spans="1:9" ht="15" hidden="1">
      <c r="A811" s="101"/>
      <c r="B811" s="101"/>
      <c r="C811" s="2" t="s">
        <v>28</v>
      </c>
      <c r="D811" s="11">
        <f t="shared" si="17"/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ht="15" hidden="1">
      <c r="A812" s="115">
        <v>3</v>
      </c>
      <c r="B812" s="100" t="s">
        <v>138</v>
      </c>
      <c r="C812" s="3" t="s">
        <v>12</v>
      </c>
      <c r="D812" s="12">
        <f t="shared" si="17"/>
        <v>2018.7900000000002</v>
      </c>
      <c r="E812" s="12">
        <f>E813+E814+E815+E816</f>
        <v>533.82</v>
      </c>
      <c r="F812" s="12">
        <f>F813+F814+F815+F816</f>
        <v>848.5</v>
      </c>
      <c r="G812" s="12">
        <f>G813+G814+G815+G816</f>
        <v>192.7</v>
      </c>
      <c r="H812" s="12">
        <f>H813+H814+H815+H816</f>
        <v>211.84</v>
      </c>
      <c r="I812" s="12">
        <f>I813+I814+I815+I816</f>
        <v>231.93</v>
      </c>
    </row>
    <row r="813" spans="1:9" ht="22.5" hidden="1">
      <c r="A813" s="101"/>
      <c r="B813" s="101"/>
      <c r="C813" s="2" t="s">
        <v>9</v>
      </c>
      <c r="D813" s="11">
        <f t="shared" si="17"/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ht="22.5" hidden="1">
      <c r="A814" s="101"/>
      <c r="B814" s="101"/>
      <c r="C814" s="2" t="s">
        <v>10</v>
      </c>
      <c r="D814" s="11">
        <f t="shared" si="17"/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ht="22.5" hidden="1">
      <c r="A815" s="101"/>
      <c r="B815" s="101"/>
      <c r="C815" s="2" t="s">
        <v>11</v>
      </c>
      <c r="D815" s="11">
        <f t="shared" si="17"/>
        <v>2018.7900000000002</v>
      </c>
      <c r="E815" s="11">
        <v>533.82</v>
      </c>
      <c r="F815" s="11">
        <v>848.5</v>
      </c>
      <c r="G815" s="11">
        <v>192.7</v>
      </c>
      <c r="H815" s="11">
        <v>211.84</v>
      </c>
      <c r="I815" s="11">
        <v>231.93</v>
      </c>
    </row>
    <row r="816" spans="1:9" ht="15" hidden="1">
      <c r="A816" s="101"/>
      <c r="B816" s="101"/>
      <c r="C816" s="2" t="s">
        <v>28</v>
      </c>
      <c r="D816" s="11">
        <f t="shared" si="17"/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ht="15" hidden="1">
      <c r="A817" s="115">
        <v>4</v>
      </c>
      <c r="B817" s="100" t="s">
        <v>139</v>
      </c>
      <c r="C817" s="3" t="s">
        <v>12</v>
      </c>
      <c r="D817" s="12">
        <f t="shared" si="17"/>
        <v>760</v>
      </c>
      <c r="E817" s="12">
        <f>E818+E819+E820+E821</f>
        <v>0</v>
      </c>
      <c r="F817" s="12">
        <f>F818+F819+F820+F821</f>
        <v>190</v>
      </c>
      <c r="G817" s="12">
        <f>G818+G819+G820+G821</f>
        <v>190</v>
      </c>
      <c r="H817" s="12">
        <f>H818+H819+H820+H821</f>
        <v>190</v>
      </c>
      <c r="I817" s="12">
        <f>I818+I819+I820+I821</f>
        <v>190</v>
      </c>
    </row>
    <row r="818" spans="1:9" ht="22.5" hidden="1">
      <c r="A818" s="101"/>
      <c r="B818" s="101"/>
      <c r="C818" s="2" t="s">
        <v>9</v>
      </c>
      <c r="D818" s="11">
        <f t="shared" si="17"/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ht="22.5" hidden="1">
      <c r="A819" s="101"/>
      <c r="B819" s="101"/>
      <c r="C819" s="2" t="s">
        <v>10</v>
      </c>
      <c r="D819" s="11">
        <f t="shared" si="17"/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</row>
    <row r="820" spans="1:9" ht="22.5" hidden="1">
      <c r="A820" s="101"/>
      <c r="B820" s="101"/>
      <c r="C820" s="2" t="s">
        <v>11</v>
      </c>
      <c r="D820" s="11">
        <f t="shared" si="17"/>
        <v>760</v>
      </c>
      <c r="E820" s="11">
        <v>0</v>
      </c>
      <c r="F820" s="11">
        <v>190</v>
      </c>
      <c r="G820" s="11">
        <v>190</v>
      </c>
      <c r="H820" s="11">
        <v>190</v>
      </c>
      <c r="I820" s="11">
        <v>190</v>
      </c>
    </row>
    <row r="821" spans="1:9" ht="15" hidden="1">
      <c r="A821" s="101"/>
      <c r="B821" s="101"/>
      <c r="C821" s="2" t="s">
        <v>28</v>
      </c>
      <c r="D821" s="11">
        <f t="shared" si="17"/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ht="15" hidden="1">
      <c r="A822" s="115">
        <v>5</v>
      </c>
      <c r="B822" s="100" t="s">
        <v>142</v>
      </c>
      <c r="C822" s="3" t="s">
        <v>12</v>
      </c>
      <c r="D822" s="12">
        <f t="shared" si="17"/>
        <v>4708</v>
      </c>
      <c r="E822" s="12">
        <f>E823+E824+E825+E826</f>
        <v>0</v>
      </c>
      <c r="F822" s="12">
        <f>F823+F824+F825+F826</f>
        <v>4708</v>
      </c>
      <c r="G822" s="12">
        <f>G823+G824+G825+G826</f>
        <v>0</v>
      </c>
      <c r="H822" s="12">
        <f>H823+H824+H825+H826</f>
        <v>0</v>
      </c>
      <c r="I822" s="12">
        <f>I823+I824+I825+I826</f>
        <v>0</v>
      </c>
    </row>
    <row r="823" spans="1:9" ht="22.5" hidden="1">
      <c r="A823" s="101"/>
      <c r="B823" s="101"/>
      <c r="C823" s="2" t="s">
        <v>9</v>
      </c>
      <c r="D823" s="11">
        <f t="shared" si="17"/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ht="22.5" hidden="1">
      <c r="A824" s="101"/>
      <c r="B824" s="101"/>
      <c r="C824" s="2" t="s">
        <v>10</v>
      </c>
      <c r="D824" s="11">
        <f t="shared" si="17"/>
        <v>4708</v>
      </c>
      <c r="E824" s="11">
        <v>0</v>
      </c>
      <c r="F824" s="11">
        <v>4708</v>
      </c>
      <c r="G824" s="11">
        <v>0</v>
      </c>
      <c r="H824" s="11">
        <v>0</v>
      </c>
      <c r="I824" s="11">
        <v>0</v>
      </c>
    </row>
    <row r="825" spans="1:9" ht="22.5" hidden="1">
      <c r="A825" s="101"/>
      <c r="B825" s="101"/>
      <c r="C825" s="2" t="s">
        <v>11</v>
      </c>
      <c r="D825" s="11">
        <f t="shared" si="17"/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ht="15" hidden="1">
      <c r="A826" s="101"/>
      <c r="B826" s="101"/>
      <c r="C826" s="2" t="s">
        <v>28</v>
      </c>
      <c r="D826" s="11">
        <f t="shared" si="17"/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ht="15">
      <c r="A827" s="106"/>
      <c r="B827" s="106" t="s">
        <v>669</v>
      </c>
      <c r="C827" s="66" t="s">
        <v>12</v>
      </c>
      <c r="D827" s="68">
        <f>D828+D829+D830+D831</f>
        <v>2762.99</v>
      </c>
      <c r="E827" s="68">
        <f>E828+E829+E830+E831</f>
        <v>500</v>
      </c>
      <c r="F827" s="68">
        <f>F828+F829+F830+F831</f>
        <v>525</v>
      </c>
      <c r="G827" s="68">
        <f>G828+G829+G830+G831</f>
        <v>551.25</v>
      </c>
      <c r="H827" s="68">
        <f>H828+H829+H830+H831</f>
        <v>578.99</v>
      </c>
      <c r="I827" s="68">
        <f>I828+I829+I830+I831</f>
        <v>607.75</v>
      </c>
    </row>
    <row r="828" spans="1:9" ht="22.5">
      <c r="A828" s="107"/>
      <c r="B828" s="107"/>
      <c r="C828" s="66" t="s">
        <v>9</v>
      </c>
      <c r="D828" s="67">
        <v>0</v>
      </c>
      <c r="E828" s="67">
        <v>0</v>
      </c>
      <c r="F828" s="67">
        <v>0</v>
      </c>
      <c r="G828" s="67">
        <v>0</v>
      </c>
      <c r="H828" s="67">
        <v>0</v>
      </c>
      <c r="I828" s="67">
        <v>0</v>
      </c>
    </row>
    <row r="829" spans="1:9" ht="22.5">
      <c r="A829" s="107"/>
      <c r="B829" s="107"/>
      <c r="C829" s="66" t="s">
        <v>10</v>
      </c>
      <c r="D829" s="67">
        <v>0</v>
      </c>
      <c r="E829" s="67">
        <v>0</v>
      </c>
      <c r="F829" s="67">
        <v>0</v>
      </c>
      <c r="G829" s="67">
        <v>0</v>
      </c>
      <c r="H829" s="67">
        <v>0</v>
      </c>
      <c r="I829" s="67">
        <v>0</v>
      </c>
    </row>
    <row r="830" spans="1:9" ht="22.5">
      <c r="A830" s="107"/>
      <c r="B830" s="107"/>
      <c r="C830" s="66" t="s">
        <v>11</v>
      </c>
      <c r="D830" s="67">
        <f>D840</f>
        <v>2762.99</v>
      </c>
      <c r="E830" s="67">
        <f>E840</f>
        <v>500</v>
      </c>
      <c r="F830" s="67">
        <f>F840</f>
        <v>525</v>
      </c>
      <c r="G830" s="67">
        <f>G840</f>
        <v>551.25</v>
      </c>
      <c r="H830" s="67">
        <f>H840</f>
        <v>578.99</v>
      </c>
      <c r="I830" s="67">
        <f>I840</f>
        <v>607.75</v>
      </c>
    </row>
    <row r="831" spans="1:9" ht="15">
      <c r="A831" s="107"/>
      <c r="B831" s="107"/>
      <c r="C831" s="66" t="s">
        <v>28</v>
      </c>
      <c r="D831" s="67">
        <v>0</v>
      </c>
      <c r="E831" s="67">
        <v>0</v>
      </c>
      <c r="F831" s="67">
        <v>0</v>
      </c>
      <c r="G831" s="67">
        <v>0</v>
      </c>
      <c r="H831" s="67">
        <v>0</v>
      </c>
      <c r="I831" s="67">
        <v>0</v>
      </c>
    </row>
    <row r="832" spans="1:9" ht="15" hidden="1">
      <c r="A832" s="115">
        <v>6</v>
      </c>
      <c r="B832" s="100" t="s">
        <v>140</v>
      </c>
      <c r="C832" s="3" t="s">
        <v>12</v>
      </c>
      <c r="D832" s="12">
        <f t="shared" si="17"/>
        <v>0</v>
      </c>
      <c r="E832" s="12">
        <f>E833+E834+E835+E836</f>
        <v>0</v>
      </c>
      <c r="F832" s="12">
        <f>F833+F834+F835+F836</f>
        <v>0</v>
      </c>
      <c r="G832" s="12">
        <f>G833+G834+G835+G836</f>
        <v>0</v>
      </c>
      <c r="H832" s="12">
        <f>H833+H834+H835+H836</f>
        <v>0</v>
      </c>
      <c r="I832" s="12">
        <f>I833+I834+I835+I836</f>
        <v>0</v>
      </c>
    </row>
    <row r="833" spans="1:9" ht="22.5" hidden="1">
      <c r="A833" s="101"/>
      <c r="B833" s="101"/>
      <c r="C833" s="2" t="s">
        <v>9</v>
      </c>
      <c r="D833" s="11">
        <f t="shared" si="17"/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ht="22.5" hidden="1">
      <c r="A834" s="101"/>
      <c r="B834" s="101"/>
      <c r="C834" s="2" t="s">
        <v>10</v>
      </c>
      <c r="D834" s="11">
        <f t="shared" si="17"/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ht="22.5" hidden="1">
      <c r="A835" s="101"/>
      <c r="B835" s="101"/>
      <c r="C835" s="2" t="s">
        <v>11</v>
      </c>
      <c r="D835" s="11">
        <f t="shared" si="17"/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ht="15" hidden="1">
      <c r="A836" s="101"/>
      <c r="B836" s="101"/>
      <c r="C836" s="2" t="s">
        <v>28</v>
      </c>
      <c r="D836" s="11">
        <f t="shared" si="17"/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ht="15" hidden="1">
      <c r="A837" s="115">
        <v>7</v>
      </c>
      <c r="B837" s="100" t="s">
        <v>141</v>
      </c>
      <c r="C837" s="3" t="s">
        <v>12</v>
      </c>
      <c r="D837" s="12">
        <f t="shared" si="17"/>
        <v>2762.99</v>
      </c>
      <c r="E837" s="12">
        <f>E838+E839+E840+E841</f>
        <v>500</v>
      </c>
      <c r="F837" s="12">
        <f>F838+F839+F840+F841</f>
        <v>525</v>
      </c>
      <c r="G837" s="12">
        <f>G838+G839+G840+G841</f>
        <v>551.25</v>
      </c>
      <c r="H837" s="12">
        <f>H838+H839+H840+H841</f>
        <v>578.99</v>
      </c>
      <c r="I837" s="12">
        <f>I838+I839+I840+I841</f>
        <v>607.75</v>
      </c>
    </row>
    <row r="838" spans="1:9" ht="22.5" hidden="1">
      <c r="A838" s="101"/>
      <c r="B838" s="101"/>
      <c r="C838" s="2" t="s">
        <v>9</v>
      </c>
      <c r="D838" s="11">
        <f t="shared" si="17"/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ht="22.5" hidden="1">
      <c r="A839" s="101"/>
      <c r="B839" s="101"/>
      <c r="C839" s="2" t="s">
        <v>10</v>
      </c>
      <c r="D839" s="11">
        <f t="shared" si="17"/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ht="22.5" hidden="1">
      <c r="A840" s="101"/>
      <c r="B840" s="101"/>
      <c r="C840" s="2" t="s">
        <v>11</v>
      </c>
      <c r="D840" s="11">
        <f t="shared" si="17"/>
        <v>2762.99</v>
      </c>
      <c r="E840" s="11">
        <v>500</v>
      </c>
      <c r="F840" s="11">
        <v>525</v>
      </c>
      <c r="G840" s="11">
        <v>551.25</v>
      </c>
      <c r="H840" s="11">
        <v>578.99</v>
      </c>
      <c r="I840" s="11">
        <v>607.75</v>
      </c>
    </row>
    <row r="841" spans="1:9" ht="15" hidden="1">
      <c r="A841" s="101"/>
      <c r="B841" s="101"/>
      <c r="C841" s="2" t="s">
        <v>28</v>
      </c>
      <c r="D841" s="11">
        <f t="shared" si="17"/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ht="15">
      <c r="A842" s="116"/>
      <c r="B842" s="108" t="s">
        <v>143</v>
      </c>
      <c r="C842" s="60"/>
      <c r="D842" s="11"/>
      <c r="E842" s="11"/>
      <c r="F842" s="11"/>
      <c r="G842" s="11"/>
      <c r="H842" s="11"/>
      <c r="I842" s="11"/>
    </row>
    <row r="843" spans="1:9" ht="15">
      <c r="A843" s="116"/>
      <c r="B843" s="108"/>
      <c r="C843" s="61" t="s">
        <v>12</v>
      </c>
      <c r="D843" s="10">
        <f>E843+F843+G843+H843+I843</f>
        <v>12385.74</v>
      </c>
      <c r="E843" s="10">
        <f>E883+E888+E893+E903+E908+E913</f>
        <v>6000.4</v>
      </c>
      <c r="F843" s="10">
        <f>F883+F888+F893+F903+F908+F913</f>
        <v>1387</v>
      </c>
      <c r="G843" s="10">
        <f>G883+G888+G893+G903+G908+G913</f>
        <v>1585.5</v>
      </c>
      <c r="H843" s="10">
        <f>H883+H888+H893+H903+H908+H913</f>
        <v>1664.8</v>
      </c>
      <c r="I843" s="10">
        <f>I883+I888+I893+I903+I908+I913</f>
        <v>1748.0400000000002</v>
      </c>
    </row>
    <row r="844" spans="1:9" ht="22.5">
      <c r="A844" s="116"/>
      <c r="B844" s="108"/>
      <c r="C844" s="2" t="s">
        <v>9</v>
      </c>
      <c r="D844" s="11">
        <f>E844+F844+G844+H844+I844</f>
        <v>1636.2</v>
      </c>
      <c r="E844" s="11">
        <f>E884+E889+E894+E904+E909+E914</f>
        <v>1636.2</v>
      </c>
      <c r="F844" s="11">
        <f>F884+F889+F894+F904+F909+F914</f>
        <v>0</v>
      </c>
      <c r="G844" s="11">
        <f>G884+G889+G894+G904+G909+G914</f>
        <v>0</v>
      </c>
      <c r="H844" s="11">
        <f>H884+H889+H894+H904+H909+H914</f>
        <v>0</v>
      </c>
      <c r="I844" s="11">
        <f>I884+I889+I894+I904+I909+I914</f>
        <v>0</v>
      </c>
    </row>
    <row r="845" spans="1:9" ht="22.5">
      <c r="A845" s="116"/>
      <c r="B845" s="108"/>
      <c r="C845" s="2" t="s">
        <v>10</v>
      </c>
      <c r="D845" s="11">
        <f>E845+F845+G845+H845+I845</f>
        <v>1137.1</v>
      </c>
      <c r="E845" s="11">
        <f>E885+E890+E895+E905+E910+E915</f>
        <v>1137.1</v>
      </c>
      <c r="F845" s="11">
        <f>F885+F890+F895+F905+F910+F915</f>
        <v>0</v>
      </c>
      <c r="G845" s="11">
        <f>G885+G890+G895+G905+G910+G915</f>
        <v>0</v>
      </c>
      <c r="H845" s="11">
        <f>H885+H890+H895+H905+H910+H915</f>
        <v>0</v>
      </c>
      <c r="I845" s="11">
        <f>I885+I890+I895+I905+I910+I915</f>
        <v>0</v>
      </c>
    </row>
    <row r="846" spans="1:9" ht="22.5">
      <c r="A846" s="116"/>
      <c r="B846" s="108"/>
      <c r="C846" s="2" t="s">
        <v>11</v>
      </c>
      <c r="D846" s="11">
        <f>E846+F846+G846+H846+I846</f>
        <v>9612.44</v>
      </c>
      <c r="E846" s="11">
        <f>E886+E891+E896+E906+E911+E916</f>
        <v>3227.1</v>
      </c>
      <c r="F846" s="11">
        <f>F886+F891+F896+F906+F911+F916</f>
        <v>1387</v>
      </c>
      <c r="G846" s="11">
        <f>G886+G891+G896+G906+G911+G916</f>
        <v>1585.5</v>
      </c>
      <c r="H846" s="11">
        <f>H886+H891+H896+H906+H911+H916</f>
        <v>1664.8</v>
      </c>
      <c r="I846" s="11">
        <f>I886+I891+I896+I906+I911+I916</f>
        <v>1748.0400000000002</v>
      </c>
    </row>
    <row r="847" spans="1:9" ht="15">
      <c r="A847" s="116"/>
      <c r="B847" s="108"/>
      <c r="C847" s="2" t="s">
        <v>28</v>
      </c>
      <c r="D847" s="11">
        <f>E847+F847+G847+H847+I847</f>
        <v>0</v>
      </c>
      <c r="E847" s="11">
        <f>E887+E892+E897+E907+E912+E917</f>
        <v>0</v>
      </c>
      <c r="F847" s="11">
        <f>F887+F892+F897+F907+F912+F917</f>
        <v>0</v>
      </c>
      <c r="G847" s="11">
        <f>G887+G892+G897+G907+G912+G917</f>
        <v>0</v>
      </c>
      <c r="H847" s="11">
        <f>H887+H892+H897+H907+H912+H917</f>
        <v>0</v>
      </c>
      <c r="I847" s="11">
        <f>I887+I892+I897+I907+I912+I917</f>
        <v>0</v>
      </c>
    </row>
    <row r="848" spans="1:9" ht="15">
      <c r="A848" s="106"/>
      <c r="B848" s="106" t="s">
        <v>670</v>
      </c>
      <c r="C848" s="66" t="s">
        <v>12</v>
      </c>
      <c r="D848" s="126" t="s">
        <v>146</v>
      </c>
      <c r="E848" s="127"/>
      <c r="F848" s="127"/>
      <c r="G848" s="127"/>
      <c r="H848" s="127"/>
      <c r="I848" s="127"/>
    </row>
    <row r="849" spans="1:9" ht="22.5">
      <c r="A849" s="107"/>
      <c r="B849" s="107"/>
      <c r="C849" s="66" t="s">
        <v>9</v>
      </c>
      <c r="D849" s="127"/>
      <c r="E849" s="127"/>
      <c r="F849" s="127"/>
      <c r="G849" s="127"/>
      <c r="H849" s="127"/>
      <c r="I849" s="127"/>
    </row>
    <row r="850" spans="1:9" ht="22.5">
      <c r="A850" s="107"/>
      <c r="B850" s="107"/>
      <c r="C850" s="66" t="s">
        <v>10</v>
      </c>
      <c r="D850" s="127"/>
      <c r="E850" s="127"/>
      <c r="F850" s="127"/>
      <c r="G850" s="127"/>
      <c r="H850" s="127"/>
      <c r="I850" s="127"/>
    </row>
    <row r="851" spans="1:9" ht="22.5">
      <c r="A851" s="107"/>
      <c r="B851" s="107"/>
      <c r="C851" s="66" t="s">
        <v>11</v>
      </c>
      <c r="D851" s="127"/>
      <c r="E851" s="127"/>
      <c r="F851" s="127"/>
      <c r="G851" s="127"/>
      <c r="H851" s="127"/>
      <c r="I851" s="127"/>
    </row>
    <row r="852" spans="1:9" ht="15">
      <c r="A852" s="107"/>
      <c r="B852" s="107"/>
      <c r="C852" s="66" t="s">
        <v>28</v>
      </c>
      <c r="D852" s="127"/>
      <c r="E852" s="127"/>
      <c r="F852" s="127"/>
      <c r="G852" s="127"/>
      <c r="H852" s="127"/>
      <c r="I852" s="127"/>
    </row>
    <row r="853" spans="1:9" ht="15" hidden="1">
      <c r="A853" s="115">
        <v>1</v>
      </c>
      <c r="B853" s="100" t="s">
        <v>144</v>
      </c>
      <c r="C853" s="3" t="s">
        <v>12</v>
      </c>
      <c r="D853" s="128" t="s">
        <v>146</v>
      </c>
      <c r="E853" s="129"/>
      <c r="F853" s="129"/>
      <c r="G853" s="129"/>
      <c r="H853" s="129"/>
      <c r="I853" s="129"/>
    </row>
    <row r="854" spans="1:9" ht="22.5" hidden="1">
      <c r="A854" s="101"/>
      <c r="B854" s="101"/>
      <c r="C854" s="2" t="s">
        <v>9</v>
      </c>
      <c r="D854" s="129"/>
      <c r="E854" s="129"/>
      <c r="F854" s="129"/>
      <c r="G854" s="129"/>
      <c r="H854" s="129"/>
      <c r="I854" s="129"/>
    </row>
    <row r="855" spans="1:9" ht="22.5" hidden="1">
      <c r="A855" s="101"/>
      <c r="B855" s="101"/>
      <c r="C855" s="2" t="s">
        <v>10</v>
      </c>
      <c r="D855" s="129"/>
      <c r="E855" s="129"/>
      <c r="F855" s="129"/>
      <c r="G855" s="129"/>
      <c r="H855" s="129"/>
      <c r="I855" s="129"/>
    </row>
    <row r="856" spans="1:9" ht="22.5" hidden="1">
      <c r="A856" s="101"/>
      <c r="B856" s="101"/>
      <c r="C856" s="2" t="s">
        <v>11</v>
      </c>
      <c r="D856" s="129"/>
      <c r="E856" s="129"/>
      <c r="F856" s="129"/>
      <c r="G856" s="129"/>
      <c r="H856" s="129"/>
      <c r="I856" s="129"/>
    </row>
    <row r="857" spans="1:9" ht="15" hidden="1">
      <c r="A857" s="101"/>
      <c r="B857" s="101"/>
      <c r="C857" s="2" t="s">
        <v>28</v>
      </c>
      <c r="D857" s="129"/>
      <c r="E857" s="129"/>
      <c r="F857" s="129"/>
      <c r="G857" s="129"/>
      <c r="H857" s="129"/>
      <c r="I857" s="129"/>
    </row>
    <row r="858" spans="1:9" ht="15" hidden="1">
      <c r="A858" s="115">
        <v>2</v>
      </c>
      <c r="B858" s="100" t="s">
        <v>145</v>
      </c>
      <c r="C858" s="3" t="s">
        <v>12</v>
      </c>
      <c r="D858" s="128" t="s">
        <v>146</v>
      </c>
      <c r="E858" s="129"/>
      <c r="F858" s="129"/>
      <c r="G858" s="129"/>
      <c r="H858" s="129"/>
      <c r="I858" s="129"/>
    </row>
    <row r="859" spans="1:9" ht="22.5" hidden="1">
      <c r="A859" s="101"/>
      <c r="B859" s="101"/>
      <c r="C859" s="2" t="s">
        <v>9</v>
      </c>
      <c r="D859" s="129"/>
      <c r="E859" s="129"/>
      <c r="F859" s="129"/>
      <c r="G859" s="129"/>
      <c r="H859" s="129"/>
      <c r="I859" s="129"/>
    </row>
    <row r="860" spans="1:9" ht="22.5" hidden="1">
      <c r="A860" s="101"/>
      <c r="B860" s="101"/>
      <c r="C860" s="2" t="s">
        <v>10</v>
      </c>
      <c r="D860" s="129"/>
      <c r="E860" s="129"/>
      <c r="F860" s="129"/>
      <c r="G860" s="129"/>
      <c r="H860" s="129"/>
      <c r="I860" s="129"/>
    </row>
    <row r="861" spans="1:9" ht="22.5" hidden="1">
      <c r="A861" s="101"/>
      <c r="B861" s="101"/>
      <c r="C861" s="2" t="s">
        <v>11</v>
      </c>
      <c r="D861" s="129"/>
      <c r="E861" s="129"/>
      <c r="F861" s="129"/>
      <c r="G861" s="129"/>
      <c r="H861" s="129"/>
      <c r="I861" s="129"/>
    </row>
    <row r="862" spans="1:9" ht="15" hidden="1">
      <c r="A862" s="101"/>
      <c r="B862" s="101"/>
      <c r="C862" s="2" t="s">
        <v>28</v>
      </c>
      <c r="D862" s="129"/>
      <c r="E862" s="129"/>
      <c r="F862" s="129"/>
      <c r="G862" s="129"/>
      <c r="H862" s="129"/>
      <c r="I862" s="129"/>
    </row>
    <row r="863" spans="1:9" ht="15" hidden="1">
      <c r="A863" s="115">
        <v>3</v>
      </c>
      <c r="B863" s="100" t="s">
        <v>147</v>
      </c>
      <c r="C863" s="3" t="s">
        <v>12</v>
      </c>
      <c r="D863" s="128" t="s">
        <v>146</v>
      </c>
      <c r="E863" s="129"/>
      <c r="F863" s="129"/>
      <c r="G863" s="129"/>
      <c r="H863" s="129"/>
      <c r="I863" s="129"/>
    </row>
    <row r="864" spans="1:9" ht="22.5" hidden="1">
      <c r="A864" s="101"/>
      <c r="B864" s="101"/>
      <c r="C864" s="2" t="s">
        <v>9</v>
      </c>
      <c r="D864" s="129"/>
      <c r="E864" s="129"/>
      <c r="F864" s="129"/>
      <c r="G864" s="129"/>
      <c r="H864" s="129"/>
      <c r="I864" s="129"/>
    </row>
    <row r="865" spans="1:9" ht="22.5" hidden="1">
      <c r="A865" s="101"/>
      <c r="B865" s="101"/>
      <c r="C865" s="2" t="s">
        <v>10</v>
      </c>
      <c r="D865" s="129"/>
      <c r="E865" s="129"/>
      <c r="F865" s="129"/>
      <c r="G865" s="129"/>
      <c r="H865" s="129"/>
      <c r="I865" s="129"/>
    </row>
    <row r="866" spans="1:9" ht="22.5" hidden="1">
      <c r="A866" s="101"/>
      <c r="B866" s="101"/>
      <c r="C866" s="2" t="s">
        <v>11</v>
      </c>
      <c r="D866" s="129"/>
      <c r="E866" s="129"/>
      <c r="F866" s="129"/>
      <c r="G866" s="129"/>
      <c r="H866" s="129"/>
      <c r="I866" s="129"/>
    </row>
    <row r="867" spans="1:9" ht="15" hidden="1">
      <c r="A867" s="101"/>
      <c r="B867" s="101"/>
      <c r="C867" s="2" t="s">
        <v>28</v>
      </c>
      <c r="D867" s="129"/>
      <c r="E867" s="129"/>
      <c r="F867" s="129"/>
      <c r="G867" s="129"/>
      <c r="H867" s="129"/>
      <c r="I867" s="129"/>
    </row>
    <row r="868" spans="1:9" ht="15" hidden="1">
      <c r="A868" s="115">
        <v>4</v>
      </c>
      <c r="B868" s="100" t="s">
        <v>148</v>
      </c>
      <c r="C868" s="3" t="s">
        <v>12</v>
      </c>
      <c r="D868" s="128" t="s">
        <v>146</v>
      </c>
      <c r="E868" s="129"/>
      <c r="F868" s="129"/>
      <c r="G868" s="129"/>
      <c r="H868" s="129"/>
      <c r="I868" s="129"/>
    </row>
    <row r="869" spans="1:9" ht="22.5" hidden="1">
      <c r="A869" s="101"/>
      <c r="B869" s="101"/>
      <c r="C869" s="2" t="s">
        <v>9</v>
      </c>
      <c r="D869" s="129"/>
      <c r="E869" s="129"/>
      <c r="F869" s="129"/>
      <c r="G869" s="129"/>
      <c r="H869" s="129"/>
      <c r="I869" s="129"/>
    </row>
    <row r="870" spans="1:9" ht="22.5" hidden="1">
      <c r="A870" s="101"/>
      <c r="B870" s="101"/>
      <c r="C870" s="2" t="s">
        <v>10</v>
      </c>
      <c r="D870" s="129"/>
      <c r="E870" s="129"/>
      <c r="F870" s="129"/>
      <c r="G870" s="129"/>
      <c r="H870" s="129"/>
      <c r="I870" s="129"/>
    </row>
    <row r="871" spans="1:9" ht="22.5" hidden="1">
      <c r="A871" s="101"/>
      <c r="B871" s="101"/>
      <c r="C871" s="2" t="s">
        <v>11</v>
      </c>
      <c r="D871" s="129"/>
      <c r="E871" s="129"/>
      <c r="F871" s="129"/>
      <c r="G871" s="129"/>
      <c r="H871" s="129"/>
      <c r="I871" s="129"/>
    </row>
    <row r="872" spans="1:9" ht="15" hidden="1">
      <c r="A872" s="101"/>
      <c r="B872" s="101"/>
      <c r="C872" s="2" t="s">
        <v>28</v>
      </c>
      <c r="D872" s="129"/>
      <c r="E872" s="129"/>
      <c r="F872" s="129"/>
      <c r="G872" s="129"/>
      <c r="H872" s="129"/>
      <c r="I872" s="129"/>
    </row>
    <row r="873" spans="1:9" ht="15" hidden="1">
      <c r="A873" s="115">
        <v>5</v>
      </c>
      <c r="B873" s="100" t="s">
        <v>149</v>
      </c>
      <c r="C873" s="3" t="s">
        <v>12</v>
      </c>
      <c r="D873" s="128" t="s">
        <v>146</v>
      </c>
      <c r="E873" s="129"/>
      <c r="F873" s="129"/>
      <c r="G873" s="129"/>
      <c r="H873" s="129"/>
      <c r="I873" s="129"/>
    </row>
    <row r="874" spans="1:9" ht="22.5" hidden="1">
      <c r="A874" s="101"/>
      <c r="B874" s="101"/>
      <c r="C874" s="2" t="s">
        <v>9</v>
      </c>
      <c r="D874" s="129"/>
      <c r="E874" s="129"/>
      <c r="F874" s="129"/>
      <c r="G874" s="129"/>
      <c r="H874" s="129"/>
      <c r="I874" s="129"/>
    </row>
    <row r="875" spans="1:9" ht="22.5" hidden="1">
      <c r="A875" s="101"/>
      <c r="B875" s="101"/>
      <c r="C875" s="2" t="s">
        <v>10</v>
      </c>
      <c r="D875" s="129"/>
      <c r="E875" s="129"/>
      <c r="F875" s="129"/>
      <c r="G875" s="129"/>
      <c r="H875" s="129"/>
      <c r="I875" s="129"/>
    </row>
    <row r="876" spans="1:9" ht="22.5" hidden="1">
      <c r="A876" s="101"/>
      <c r="B876" s="101"/>
      <c r="C876" s="2" t="s">
        <v>11</v>
      </c>
      <c r="D876" s="129"/>
      <c r="E876" s="129"/>
      <c r="F876" s="129"/>
      <c r="G876" s="129"/>
      <c r="H876" s="129"/>
      <c r="I876" s="129"/>
    </row>
    <row r="877" spans="1:9" ht="15" hidden="1">
      <c r="A877" s="101"/>
      <c r="B877" s="101"/>
      <c r="C877" s="2" t="s">
        <v>28</v>
      </c>
      <c r="D877" s="129"/>
      <c r="E877" s="129"/>
      <c r="F877" s="129"/>
      <c r="G877" s="129"/>
      <c r="H877" s="129"/>
      <c r="I877" s="129"/>
    </row>
    <row r="878" spans="1:9" ht="15">
      <c r="A878" s="106"/>
      <c r="B878" s="106" t="s">
        <v>671</v>
      </c>
      <c r="C878" s="66" t="s">
        <v>12</v>
      </c>
      <c r="D878" s="68">
        <f>D879+D880+D881+D882</f>
        <v>11739.170000000002</v>
      </c>
      <c r="E878" s="68">
        <f>E879+E880+E881+E882</f>
        <v>6000.4</v>
      </c>
      <c r="F878" s="68">
        <f>F879+F880+F881+F882</f>
        <v>1237</v>
      </c>
      <c r="G878" s="68">
        <f>G879+G880+G881+G882</f>
        <v>1428</v>
      </c>
      <c r="H878" s="68">
        <f>H879+H880+H881+H882</f>
        <v>1499.3999999999999</v>
      </c>
      <c r="I878" s="68">
        <f>I879+I880+I881+I882</f>
        <v>1574.37</v>
      </c>
    </row>
    <row r="879" spans="1:9" ht="22.5">
      <c r="A879" s="107"/>
      <c r="B879" s="107"/>
      <c r="C879" s="66" t="s">
        <v>9</v>
      </c>
      <c r="D879" s="67">
        <f>D884+D889+D894</f>
        <v>1636.2</v>
      </c>
      <c r="E879" s="67">
        <f>E884+E889+E894</f>
        <v>1636.2</v>
      </c>
      <c r="F879" s="67">
        <f>F884+F889+F894</f>
        <v>0</v>
      </c>
      <c r="G879" s="67">
        <f>G884+G889+G894</f>
        <v>0</v>
      </c>
      <c r="H879" s="67">
        <f>H884+H889+H894</f>
        <v>0</v>
      </c>
      <c r="I879" s="67">
        <f>I884+I889+I894</f>
        <v>0</v>
      </c>
    </row>
    <row r="880" spans="1:9" ht="22.5">
      <c r="A880" s="107"/>
      <c r="B880" s="107"/>
      <c r="C880" s="66" t="s">
        <v>10</v>
      </c>
      <c r="D880" s="67">
        <f>D885+D890+D895</f>
        <v>1137.1</v>
      </c>
      <c r="E880" s="67">
        <f>E885+E890+E895</f>
        <v>1137.1</v>
      </c>
      <c r="F880" s="67">
        <f>F885+F890+F895</f>
        <v>0</v>
      </c>
      <c r="G880" s="67">
        <f>G885+G890+G895</f>
        <v>0</v>
      </c>
      <c r="H880" s="67">
        <f>H885+H890+H895</f>
        <v>0</v>
      </c>
      <c r="I880" s="67">
        <f>I885+I890+I895</f>
        <v>0</v>
      </c>
    </row>
    <row r="881" spans="1:9" ht="22.5">
      <c r="A881" s="107"/>
      <c r="B881" s="107"/>
      <c r="C881" s="66" t="s">
        <v>11</v>
      </c>
      <c r="D881" s="67">
        <f>D886+D891+D896</f>
        <v>8965.87</v>
      </c>
      <c r="E881" s="67">
        <f>E886+E891+E896</f>
        <v>3227.1</v>
      </c>
      <c r="F881" s="67">
        <f>F886+F891+F896</f>
        <v>1237</v>
      </c>
      <c r="G881" s="67">
        <f>G886+G891+G896</f>
        <v>1428</v>
      </c>
      <c r="H881" s="67">
        <f>H886+H891+H896</f>
        <v>1499.3999999999999</v>
      </c>
      <c r="I881" s="67">
        <f>I886+I891+I896</f>
        <v>1574.37</v>
      </c>
    </row>
    <row r="882" spans="1:9" ht="15">
      <c r="A882" s="107"/>
      <c r="B882" s="107"/>
      <c r="C882" s="66" t="s">
        <v>28</v>
      </c>
      <c r="D882" s="67">
        <v>0</v>
      </c>
      <c r="E882" s="67">
        <v>0</v>
      </c>
      <c r="F882" s="67">
        <v>0</v>
      </c>
      <c r="G882" s="67">
        <v>0</v>
      </c>
      <c r="H882" s="67">
        <v>0</v>
      </c>
      <c r="I882" s="67">
        <v>0</v>
      </c>
    </row>
    <row r="883" spans="1:9" ht="15" hidden="1">
      <c r="A883" s="115">
        <v>6</v>
      </c>
      <c r="B883" s="100" t="s">
        <v>150</v>
      </c>
      <c r="C883" s="3" t="s">
        <v>12</v>
      </c>
      <c r="D883" s="12">
        <f>E883+F883+G883+H883+I883</f>
        <v>10921.11</v>
      </c>
      <c r="E883" s="12">
        <f>E884+E885+E886+E887</f>
        <v>5650.4</v>
      </c>
      <c r="F883" s="12">
        <f>F884+F885+F886+F887</f>
        <v>1100</v>
      </c>
      <c r="G883" s="12">
        <f>G884+G885+G886+G887</f>
        <v>1323</v>
      </c>
      <c r="H883" s="12">
        <f>H884+H885+H886+H887</f>
        <v>1389.1</v>
      </c>
      <c r="I883" s="12">
        <f>I884+I885+I886+I887</f>
        <v>1458.61</v>
      </c>
    </row>
    <row r="884" spans="1:9" ht="22.5" hidden="1">
      <c r="A884" s="101"/>
      <c r="B884" s="101"/>
      <c r="C884" s="2" t="s">
        <v>9</v>
      </c>
      <c r="D884" s="11">
        <f aca="true" t="shared" si="18" ref="D884:D917">E884+F884+G884+H884+I884</f>
        <v>1636.2</v>
      </c>
      <c r="E884" s="25">
        <v>1636.2</v>
      </c>
      <c r="F884" s="11">
        <v>0</v>
      </c>
      <c r="G884" s="11">
        <v>0</v>
      </c>
      <c r="H884" s="11">
        <v>0</v>
      </c>
      <c r="I884" s="11">
        <v>0</v>
      </c>
    </row>
    <row r="885" spans="1:9" ht="22.5" hidden="1">
      <c r="A885" s="101"/>
      <c r="B885" s="101"/>
      <c r="C885" s="2" t="s">
        <v>10</v>
      </c>
      <c r="D885" s="11">
        <f t="shared" si="18"/>
        <v>1137.1</v>
      </c>
      <c r="E885" s="25">
        <v>1137.1</v>
      </c>
      <c r="F885" s="11">
        <v>0</v>
      </c>
      <c r="G885" s="11">
        <v>0</v>
      </c>
      <c r="H885" s="11">
        <v>0</v>
      </c>
      <c r="I885" s="11">
        <v>0</v>
      </c>
    </row>
    <row r="886" spans="1:9" ht="22.5" hidden="1">
      <c r="A886" s="101"/>
      <c r="B886" s="101"/>
      <c r="C886" s="2" t="s">
        <v>11</v>
      </c>
      <c r="D886" s="11">
        <f t="shared" si="18"/>
        <v>8147.81</v>
      </c>
      <c r="E886" s="11">
        <v>2877.1</v>
      </c>
      <c r="F886" s="11">
        <v>1100</v>
      </c>
      <c r="G886" s="11">
        <v>1323</v>
      </c>
      <c r="H886" s="11">
        <v>1389.1</v>
      </c>
      <c r="I886" s="11">
        <v>1458.61</v>
      </c>
    </row>
    <row r="887" spans="1:9" ht="15" hidden="1">
      <c r="A887" s="101"/>
      <c r="B887" s="101"/>
      <c r="C887" s="2" t="s">
        <v>28</v>
      </c>
      <c r="D887" s="11">
        <f t="shared" si="18"/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ht="15" hidden="1">
      <c r="A888" s="115">
        <v>7</v>
      </c>
      <c r="B888" s="100" t="s">
        <v>151</v>
      </c>
      <c r="C888" s="3" t="s">
        <v>12</v>
      </c>
      <c r="D888" s="12">
        <f t="shared" si="18"/>
        <v>781.06</v>
      </c>
      <c r="E888" s="12">
        <f>E889+E890+E891+E892</f>
        <v>350</v>
      </c>
      <c r="F888" s="12">
        <f>F889+F890+F891+F892</f>
        <v>100</v>
      </c>
      <c r="G888" s="12">
        <f>G889+G890+G891+G892</f>
        <v>105</v>
      </c>
      <c r="H888" s="12">
        <f>H889+H890+H891+H892</f>
        <v>110.3</v>
      </c>
      <c r="I888" s="12">
        <f>I889+I890+I891+I892</f>
        <v>115.76</v>
      </c>
    </row>
    <row r="889" spans="1:9" ht="22.5" hidden="1">
      <c r="A889" s="101"/>
      <c r="B889" s="101"/>
      <c r="C889" s="2" t="s">
        <v>9</v>
      </c>
      <c r="D889" s="11">
        <f t="shared" si="18"/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ht="22.5" hidden="1">
      <c r="A890" s="101"/>
      <c r="B890" s="101"/>
      <c r="C890" s="2" t="s">
        <v>10</v>
      </c>
      <c r="D890" s="11">
        <f t="shared" si="18"/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ht="22.5" hidden="1">
      <c r="A891" s="101"/>
      <c r="B891" s="101"/>
      <c r="C891" s="2" t="s">
        <v>11</v>
      </c>
      <c r="D891" s="11">
        <f t="shared" si="18"/>
        <v>781.06</v>
      </c>
      <c r="E891" s="30" t="s">
        <v>152</v>
      </c>
      <c r="F891" s="30" t="s">
        <v>153</v>
      </c>
      <c r="G891" s="30" t="s">
        <v>154</v>
      </c>
      <c r="H891" s="30" t="s">
        <v>155</v>
      </c>
      <c r="I891" s="30" t="s">
        <v>156</v>
      </c>
    </row>
    <row r="892" spans="1:9" ht="15" hidden="1">
      <c r="A892" s="101"/>
      <c r="B892" s="101"/>
      <c r="C892" s="2" t="s">
        <v>28</v>
      </c>
      <c r="D892" s="11">
        <f t="shared" si="18"/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ht="15" hidden="1">
      <c r="A893" s="115">
        <v>8</v>
      </c>
      <c r="B893" s="100" t="s">
        <v>157</v>
      </c>
      <c r="C893" s="3" t="s">
        <v>12</v>
      </c>
      <c r="D893" s="12">
        <f t="shared" si="18"/>
        <v>37</v>
      </c>
      <c r="E893" s="12">
        <f>E894+E895+E896+E897</f>
        <v>0</v>
      </c>
      <c r="F893" s="12">
        <f>F894+F895+F896+F897</f>
        <v>37</v>
      </c>
      <c r="G893" s="12">
        <f>G894+G895+G896+G897</f>
        <v>0</v>
      </c>
      <c r="H893" s="12">
        <f>H894+H895+H896+H897</f>
        <v>0</v>
      </c>
      <c r="I893" s="12">
        <f>I894+I895+I896+I897</f>
        <v>0</v>
      </c>
    </row>
    <row r="894" spans="1:9" ht="22.5" hidden="1">
      <c r="A894" s="101"/>
      <c r="B894" s="101"/>
      <c r="C894" s="2" t="s">
        <v>9</v>
      </c>
      <c r="D894" s="11">
        <f t="shared" si="18"/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ht="22.5" hidden="1">
      <c r="A895" s="101"/>
      <c r="B895" s="101"/>
      <c r="C895" s="2" t="s">
        <v>10</v>
      </c>
      <c r="D895" s="11">
        <f t="shared" si="18"/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ht="22.5" hidden="1">
      <c r="A896" s="101"/>
      <c r="B896" s="101"/>
      <c r="C896" s="2" t="s">
        <v>11</v>
      </c>
      <c r="D896" s="11">
        <f t="shared" si="18"/>
        <v>37</v>
      </c>
      <c r="E896" s="11">
        <v>0</v>
      </c>
      <c r="F896" s="30">
        <v>37</v>
      </c>
      <c r="G896" s="11">
        <v>0</v>
      </c>
      <c r="H896" s="11">
        <v>0</v>
      </c>
      <c r="I896" s="11">
        <v>0</v>
      </c>
    </row>
    <row r="897" spans="1:9" ht="15" hidden="1">
      <c r="A897" s="101"/>
      <c r="B897" s="101"/>
      <c r="C897" s="2" t="s">
        <v>28</v>
      </c>
      <c r="D897" s="11">
        <f t="shared" si="18"/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ht="15">
      <c r="A898" s="106"/>
      <c r="B898" s="106" t="s">
        <v>672</v>
      </c>
      <c r="C898" s="66" t="s">
        <v>12</v>
      </c>
      <c r="D898" s="68">
        <f>D899+D900+D901+D902</f>
        <v>646.5699999999999</v>
      </c>
      <c r="E898" s="68">
        <f>E899+E900+E901+E902</f>
        <v>0</v>
      </c>
      <c r="F898" s="68">
        <f>F899+F900+F901+F902</f>
        <v>150</v>
      </c>
      <c r="G898" s="68">
        <f>G899+G900+G901+G902</f>
        <v>157.5</v>
      </c>
      <c r="H898" s="68">
        <f>H899+H900+H901+H902</f>
        <v>165.4</v>
      </c>
      <c r="I898" s="68">
        <f>I899+I900+I901+I902</f>
        <v>173.67000000000002</v>
      </c>
    </row>
    <row r="899" spans="1:9" ht="22.5">
      <c r="A899" s="107"/>
      <c r="B899" s="107"/>
      <c r="C899" s="66" t="s">
        <v>9</v>
      </c>
      <c r="D899" s="67">
        <v>0</v>
      </c>
      <c r="E899" s="67">
        <v>0</v>
      </c>
      <c r="F899" s="67">
        <v>0</v>
      </c>
      <c r="G899" s="67">
        <v>0</v>
      </c>
      <c r="H899" s="67">
        <v>0</v>
      </c>
      <c r="I899" s="67">
        <v>0</v>
      </c>
    </row>
    <row r="900" spans="1:9" ht="22.5">
      <c r="A900" s="107"/>
      <c r="B900" s="107"/>
      <c r="C900" s="66" t="s">
        <v>10</v>
      </c>
      <c r="D900" s="67">
        <v>0</v>
      </c>
      <c r="E900" s="67">
        <v>0</v>
      </c>
      <c r="F900" s="67">
        <v>0</v>
      </c>
      <c r="G900" s="67">
        <v>0</v>
      </c>
      <c r="H900" s="67">
        <v>0</v>
      </c>
      <c r="I900" s="67">
        <v>0</v>
      </c>
    </row>
    <row r="901" spans="1:9" ht="22.5">
      <c r="A901" s="107"/>
      <c r="B901" s="107"/>
      <c r="C901" s="66" t="s">
        <v>11</v>
      </c>
      <c r="D901" s="67">
        <f>D906+D911+D916</f>
        <v>646.5699999999999</v>
      </c>
      <c r="E901" s="67">
        <f>E906+E911+E916</f>
        <v>0</v>
      </c>
      <c r="F901" s="67">
        <f>F906+F911+F916</f>
        <v>150</v>
      </c>
      <c r="G901" s="67">
        <f>G906+G911+G916</f>
        <v>157.5</v>
      </c>
      <c r="H901" s="67">
        <f>H906+H911+H916</f>
        <v>165.4</v>
      </c>
      <c r="I901" s="67">
        <f>I906+I911+I916</f>
        <v>173.67000000000002</v>
      </c>
    </row>
    <row r="902" spans="1:9" ht="15">
      <c r="A902" s="107"/>
      <c r="B902" s="107"/>
      <c r="C902" s="66" t="s">
        <v>28</v>
      </c>
      <c r="D902" s="67">
        <v>0</v>
      </c>
      <c r="E902" s="67">
        <v>0</v>
      </c>
      <c r="F902" s="67">
        <v>0</v>
      </c>
      <c r="G902" s="67">
        <v>0</v>
      </c>
      <c r="H902" s="67">
        <v>0</v>
      </c>
      <c r="I902" s="67">
        <v>0</v>
      </c>
    </row>
    <row r="903" spans="1:9" ht="15" hidden="1">
      <c r="A903" s="115">
        <v>9</v>
      </c>
      <c r="B903" s="100" t="s">
        <v>158</v>
      </c>
      <c r="C903" s="3" t="s">
        <v>12</v>
      </c>
      <c r="D903" s="12">
        <f t="shared" si="18"/>
        <v>215.39</v>
      </c>
      <c r="E903" s="12">
        <f>E904+E905+E906+E907</f>
        <v>0</v>
      </c>
      <c r="F903" s="12">
        <f>F904+F905+F906+F907</f>
        <v>50</v>
      </c>
      <c r="G903" s="12">
        <f>G904+G905+G906+G907</f>
        <v>52.5</v>
      </c>
      <c r="H903" s="12">
        <f>H904+H905+H906+H907</f>
        <v>55</v>
      </c>
      <c r="I903" s="12">
        <f>I904+I905+I906+I907</f>
        <v>57.89</v>
      </c>
    </row>
    <row r="904" spans="1:9" ht="22.5" hidden="1">
      <c r="A904" s="101"/>
      <c r="B904" s="101"/>
      <c r="C904" s="2" t="s">
        <v>9</v>
      </c>
      <c r="D904" s="11">
        <f t="shared" si="18"/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ht="22.5" hidden="1">
      <c r="A905" s="101"/>
      <c r="B905" s="101"/>
      <c r="C905" s="2" t="s">
        <v>10</v>
      </c>
      <c r="D905" s="11">
        <f t="shared" si="18"/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ht="22.5" hidden="1">
      <c r="A906" s="101"/>
      <c r="B906" s="101"/>
      <c r="C906" s="2" t="s">
        <v>11</v>
      </c>
      <c r="D906" s="11">
        <f t="shared" si="18"/>
        <v>215.39</v>
      </c>
      <c r="E906" s="11">
        <v>0</v>
      </c>
      <c r="F906" s="11">
        <v>50</v>
      </c>
      <c r="G906" s="11">
        <v>52.5</v>
      </c>
      <c r="H906" s="11">
        <v>55</v>
      </c>
      <c r="I906" s="11">
        <v>57.89</v>
      </c>
    </row>
    <row r="907" spans="1:9" ht="15" hidden="1">
      <c r="A907" s="101"/>
      <c r="B907" s="101"/>
      <c r="C907" s="2" t="s">
        <v>28</v>
      </c>
      <c r="D907" s="11">
        <f t="shared" si="18"/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ht="15" hidden="1">
      <c r="A908" s="115">
        <v>10</v>
      </c>
      <c r="B908" s="100" t="s">
        <v>159</v>
      </c>
      <c r="C908" s="3" t="s">
        <v>12</v>
      </c>
      <c r="D908" s="12">
        <f t="shared" si="18"/>
        <v>215.39</v>
      </c>
      <c r="E908" s="12">
        <f>E909+E910+E911+E912</f>
        <v>0</v>
      </c>
      <c r="F908" s="12">
        <f>F909+F910+F911+F912</f>
        <v>50</v>
      </c>
      <c r="G908" s="12">
        <f>G909+G910+G911+G912</f>
        <v>52.5</v>
      </c>
      <c r="H908" s="12">
        <f>H909+H910+H911+H912</f>
        <v>55</v>
      </c>
      <c r="I908" s="12">
        <f>I909+I910+I911+I912</f>
        <v>57.89</v>
      </c>
    </row>
    <row r="909" spans="1:9" ht="22.5" hidden="1">
      <c r="A909" s="101"/>
      <c r="B909" s="101"/>
      <c r="C909" s="2" t="s">
        <v>9</v>
      </c>
      <c r="D909" s="11">
        <f t="shared" si="18"/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ht="22.5" hidden="1">
      <c r="A910" s="101"/>
      <c r="B910" s="101"/>
      <c r="C910" s="2" t="s">
        <v>10</v>
      </c>
      <c r="D910" s="11">
        <f t="shared" si="18"/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ht="22.5" hidden="1">
      <c r="A911" s="101"/>
      <c r="B911" s="101"/>
      <c r="C911" s="2" t="s">
        <v>11</v>
      </c>
      <c r="D911" s="11">
        <f t="shared" si="18"/>
        <v>215.39</v>
      </c>
      <c r="E911" s="11">
        <v>0</v>
      </c>
      <c r="F911" s="30">
        <v>50</v>
      </c>
      <c r="G911" s="30">
        <v>52.5</v>
      </c>
      <c r="H911" s="30">
        <v>55</v>
      </c>
      <c r="I911" s="30">
        <v>57.89</v>
      </c>
    </row>
    <row r="912" spans="1:9" ht="15" hidden="1">
      <c r="A912" s="101"/>
      <c r="B912" s="101"/>
      <c r="C912" s="2" t="s">
        <v>28</v>
      </c>
      <c r="D912" s="11">
        <f t="shared" si="18"/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ht="15" hidden="1">
      <c r="A913" s="115">
        <v>11</v>
      </c>
      <c r="B913" s="100" t="s">
        <v>160</v>
      </c>
      <c r="C913" s="3" t="s">
        <v>12</v>
      </c>
      <c r="D913" s="12">
        <f t="shared" si="18"/>
        <v>215.79000000000002</v>
      </c>
      <c r="E913" s="12">
        <f>E914+E915+E916+E917</f>
        <v>0</v>
      </c>
      <c r="F913" s="12">
        <f>F914+F915+F916+F917</f>
        <v>50</v>
      </c>
      <c r="G913" s="12">
        <f>G914+G915+G916+G917</f>
        <v>52.5</v>
      </c>
      <c r="H913" s="12">
        <f>H914+H915+H916+H917</f>
        <v>55.4</v>
      </c>
      <c r="I913" s="12">
        <f>I914+I915+I916+I917</f>
        <v>57.89</v>
      </c>
    </row>
    <row r="914" spans="1:9" ht="22.5" hidden="1">
      <c r="A914" s="101"/>
      <c r="B914" s="101"/>
      <c r="C914" s="2" t="s">
        <v>9</v>
      </c>
      <c r="D914" s="11">
        <f t="shared" si="18"/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ht="22.5" hidden="1">
      <c r="A915" s="101"/>
      <c r="B915" s="101"/>
      <c r="C915" s="2" t="s">
        <v>10</v>
      </c>
      <c r="D915" s="11">
        <f t="shared" si="18"/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ht="22.5" hidden="1">
      <c r="A916" s="101"/>
      <c r="B916" s="101"/>
      <c r="C916" s="2" t="s">
        <v>11</v>
      </c>
      <c r="D916" s="11">
        <f t="shared" si="18"/>
        <v>215.79000000000002</v>
      </c>
      <c r="E916" s="11">
        <v>0</v>
      </c>
      <c r="F916" s="30">
        <v>50</v>
      </c>
      <c r="G916" s="30">
        <v>52.5</v>
      </c>
      <c r="H916" s="30">
        <v>55.4</v>
      </c>
      <c r="I916" s="30">
        <v>57.89</v>
      </c>
    </row>
    <row r="917" spans="1:9" ht="15" hidden="1">
      <c r="A917" s="101"/>
      <c r="B917" s="101"/>
      <c r="C917" s="2" t="s">
        <v>28</v>
      </c>
      <c r="D917" s="11">
        <f t="shared" si="18"/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6" customFormat="1" ht="15.75">
      <c r="A918" s="65">
        <v>4</v>
      </c>
      <c r="B918" s="130" t="s">
        <v>161</v>
      </c>
      <c r="C918" s="131"/>
      <c r="D918" s="131"/>
      <c r="E918" s="131"/>
      <c r="F918" s="131"/>
      <c r="G918" s="131"/>
      <c r="H918" s="131"/>
      <c r="I918" s="131"/>
    </row>
    <row r="919" spans="1:9" s="6" customFormat="1" ht="15.75">
      <c r="A919" s="123"/>
      <c r="B919" s="113" t="s">
        <v>12</v>
      </c>
      <c r="C919" s="114"/>
      <c r="D919" s="81">
        <f>D920+D921+D922+D923</f>
        <v>1119501.1500000001</v>
      </c>
      <c r="E919" s="81">
        <f>E920+E921+E922+E923</f>
        <v>119023.77</v>
      </c>
      <c r="F919" s="81">
        <f>F920+F921+F922+F923</f>
        <v>370154.78</v>
      </c>
      <c r="G919" s="81">
        <f>G920+G921+G922+G923</f>
        <v>185244.01</v>
      </c>
      <c r="H919" s="81">
        <f>H920+H921+H922+H923</f>
        <v>252798.35000000003</v>
      </c>
      <c r="I919" s="81">
        <f>I920+I921+I922+I923</f>
        <v>192280.24000000002</v>
      </c>
    </row>
    <row r="920" spans="1:9" s="6" customFormat="1" ht="15.75">
      <c r="A920" s="124"/>
      <c r="B920" s="113" t="s">
        <v>9</v>
      </c>
      <c r="C920" s="114"/>
      <c r="D920" s="81">
        <f>D926+D1022+D1088+D1104</f>
        <v>94000</v>
      </c>
      <c r="E920" s="81">
        <f>E926+E1022+E1088+E1104</f>
        <v>0</v>
      </c>
      <c r="F920" s="81">
        <f>F926+F1022+F1088+F1104</f>
        <v>0</v>
      </c>
      <c r="G920" s="81">
        <f>G926+G1022+G1088+G1104</f>
        <v>18800</v>
      </c>
      <c r="H920" s="81">
        <f>H926+H1022+H1088+H1104</f>
        <v>65800</v>
      </c>
      <c r="I920" s="81">
        <f>I926+I1022+I1088+I1104</f>
        <v>9400</v>
      </c>
    </row>
    <row r="921" spans="1:9" s="6" customFormat="1" ht="15.75">
      <c r="A921" s="124"/>
      <c r="B921" s="113" t="s">
        <v>10</v>
      </c>
      <c r="C921" s="114"/>
      <c r="D921" s="81">
        <f>D927+D1023+D1089+D1105</f>
        <v>202552.2</v>
      </c>
      <c r="E921" s="81">
        <f>E927+E1023+E1089+E1105</f>
        <v>6723.8</v>
      </c>
      <c r="F921" s="81">
        <f>F927+F1023+F1089+F1105</f>
        <v>171268.4</v>
      </c>
      <c r="G921" s="81">
        <f>G927+G1023+G1089+G1105</f>
        <v>5440</v>
      </c>
      <c r="H921" s="81">
        <f>H927+H1023+H1089+H1105</f>
        <v>15040</v>
      </c>
      <c r="I921" s="81">
        <f>I927+I1023+I1089+I1105</f>
        <v>4080</v>
      </c>
    </row>
    <row r="922" spans="1:9" s="6" customFormat="1" ht="15.75">
      <c r="A922" s="124"/>
      <c r="B922" s="113" t="s">
        <v>11</v>
      </c>
      <c r="C922" s="114"/>
      <c r="D922" s="81">
        <f>D928+D1024+D1090+D1106</f>
        <v>579030.63</v>
      </c>
      <c r="E922" s="81">
        <f>E928+E1024+E1090+E1106</f>
        <v>93182.3</v>
      </c>
      <c r="F922" s="81">
        <f>F928+F1024+F1090+F1106</f>
        <v>123459.89999999998</v>
      </c>
      <c r="G922" s="81">
        <f>G928+G1024+G1090+G1106</f>
        <v>113621.2</v>
      </c>
      <c r="H922" s="81">
        <f>H928+H1024+H1090+H1106</f>
        <v>122206.40000000001</v>
      </c>
      <c r="I922" s="81">
        <f>I928+I1024+I1090+I1106</f>
        <v>126560.83</v>
      </c>
    </row>
    <row r="923" spans="1:9" s="6" customFormat="1" ht="15.75">
      <c r="A923" s="124"/>
      <c r="B923" s="113" t="s">
        <v>28</v>
      </c>
      <c r="C923" s="114"/>
      <c r="D923" s="81">
        <f>D929+D1025+D1091+D1107</f>
        <v>243918.31999999998</v>
      </c>
      <c r="E923" s="81">
        <f>E929+E1025+E1091+E1107</f>
        <v>19117.670000000002</v>
      </c>
      <c r="F923" s="81">
        <f>F929+F1025+F1091+F1107</f>
        <v>75426.48000000001</v>
      </c>
      <c r="G923" s="81">
        <f>G929+G1025+G1091+G1107</f>
        <v>47382.81</v>
      </c>
      <c r="H923" s="81">
        <f>H929+H1025+H1091+H1107</f>
        <v>49751.95</v>
      </c>
      <c r="I923" s="81">
        <f>I929+I1025+I1091+I1107</f>
        <v>52239.409999999996</v>
      </c>
    </row>
    <row r="924" spans="1:9" ht="15">
      <c r="A924" s="116"/>
      <c r="B924" s="108" t="s">
        <v>162</v>
      </c>
      <c r="C924" s="60"/>
      <c r="D924" s="11"/>
      <c r="E924" s="11"/>
      <c r="F924" s="11"/>
      <c r="G924" s="11"/>
      <c r="H924" s="11"/>
      <c r="I924" s="11"/>
    </row>
    <row r="925" spans="1:16" ht="15">
      <c r="A925" s="116"/>
      <c r="B925" s="108"/>
      <c r="C925" s="61" t="s">
        <v>12</v>
      </c>
      <c r="D925" s="10">
        <f>E925+F925+G925+H925+I925</f>
        <v>829735.4299999999</v>
      </c>
      <c r="E925" s="10">
        <f>E935+E940+E945+E950+E955+E960+E970+E975+E980+E985+E995+E1000+E1005+E1010+E1015</f>
        <v>102225.80000000002</v>
      </c>
      <c r="F925" s="10">
        <f>F935+F940+F945+F950+F955+F960+F970+F975+F980+F985+F995+F1000+F1005+F1010+F1015</f>
        <v>130324.99999999999</v>
      </c>
      <c r="G925" s="10">
        <f>G935+G940+G945+G950+G955+G960+G970+G975+G980+G985+G995+G1000+G1005+G1010+G1015</f>
        <v>174822.9</v>
      </c>
      <c r="H925" s="10">
        <f>H935+H940+H945+H950+H955+H960+H970+H975+H980+H985+H995+H1000+H1005+H1010+H1015</f>
        <v>241764.5</v>
      </c>
      <c r="I925" s="10">
        <f>I935+I940+I945+I950+I955+I960+I970+I975+I980+I985+I995+I1000+I1005+I1010+I1015</f>
        <v>180597.23</v>
      </c>
      <c r="K925" s="49">
        <f>K926+K927+K928+K929</f>
        <v>1119501.1500000001</v>
      </c>
      <c r="L925" s="49">
        <f>L926+L927+L928+L929</f>
        <v>119023.77</v>
      </c>
      <c r="M925" s="49">
        <f>M926+M927+M928+M929</f>
        <v>370154.78</v>
      </c>
      <c r="N925" s="49">
        <f>N926+N927+N928+N929</f>
        <v>185244.01</v>
      </c>
      <c r="O925" s="49">
        <f>O926+O927+O928+O929</f>
        <v>252798.35000000003</v>
      </c>
      <c r="P925" s="49">
        <f>P926+P927+P928+P929</f>
        <v>192280.24000000002</v>
      </c>
    </row>
    <row r="926" spans="1:16" ht="22.5">
      <c r="A926" s="116"/>
      <c r="B926" s="108"/>
      <c r="C926" s="2" t="s">
        <v>9</v>
      </c>
      <c r="D926" s="11">
        <f aca="true" t="shared" si="19" ref="D926:D1004">E926+F926+G926+H926+I926</f>
        <v>94000</v>
      </c>
      <c r="E926" s="11">
        <f>E936+E941+E946+E951+E956+E961+E971+E976+E981+E986+E996+E1001+E1006+E1011+E1016</f>
        <v>0</v>
      </c>
      <c r="F926" s="11">
        <f>F936+F941+F946+F951+F956+F961+F971+F976+F981+F986+F996+F1001+F1006+F1011+F1016</f>
        <v>0</v>
      </c>
      <c r="G926" s="11">
        <f>G936+G941+G946+G951+G956+G961+G971+G976+G981+G986+G996+G1001+G1006+G1011+G1016</f>
        <v>18800</v>
      </c>
      <c r="H926" s="11">
        <f>H936+H941+H946+H951+H956+H961+H971+H976+H981+H986+H996+H1001+H1006+H1011+H1016</f>
        <v>65800</v>
      </c>
      <c r="I926" s="11">
        <f>I936+I941+I946+I951+I956+I961+I971+I976+I981+I986+I996+I1001+I1006+I1011+I1016</f>
        <v>9400</v>
      </c>
      <c r="K926" s="52">
        <f>D926+D1022+D1088+D1104</f>
        <v>94000</v>
      </c>
      <c r="L926" s="52">
        <f>E926+E1022+E1088+E1104</f>
        <v>0</v>
      </c>
      <c r="M926" s="52">
        <f>F926+F1022+F1088+F1104</f>
        <v>0</v>
      </c>
      <c r="N926" s="52">
        <f>G926+G1022+G1088+G1104</f>
        <v>18800</v>
      </c>
      <c r="O926" s="52">
        <f>H926+H1022+H1088+H1104</f>
        <v>65800</v>
      </c>
      <c r="P926" s="52">
        <f>I926+I1022+I1088+I1104</f>
        <v>9400</v>
      </c>
    </row>
    <row r="927" spans="1:16" ht="22.5">
      <c r="A927" s="116"/>
      <c r="B927" s="108"/>
      <c r="C927" s="2" t="s">
        <v>10</v>
      </c>
      <c r="D927" s="11">
        <f t="shared" si="19"/>
        <v>32552.2</v>
      </c>
      <c r="E927" s="11">
        <f>E937+E942+E947+E952+E957+E962+E972+E977+E982+E987+E997+E1002+E1007+E1012+E1017</f>
        <v>312.2</v>
      </c>
      <c r="F927" s="11">
        <f>F937+F942+F947+F952+F957+F962+F972+F977+F982+F987+F997+F1002+F1007+F1012+F1017</f>
        <v>7680</v>
      </c>
      <c r="G927" s="11">
        <f>G937+G942+G947+G952+G957+G962+G972+G977+G982+G987+G997+G1002+G1007+G1012+G1017</f>
        <v>5440</v>
      </c>
      <c r="H927" s="11">
        <f>H937+H942+H947+H952+H957+H962+H972+H977+H982+H987+H997+H1002+H1007+H1012+H1017</f>
        <v>15040</v>
      </c>
      <c r="I927" s="11">
        <f>I937+I942+I947+I952+I957+I962+I972+I977+I982+I987+I997+I1002+I1007+I1012+I1017</f>
        <v>4080</v>
      </c>
      <c r="K927" s="52">
        <f>D927+D1023+D1089+D1105</f>
        <v>202552.2</v>
      </c>
      <c r="L927" s="52">
        <f>E927+E1023+E1089+E1105</f>
        <v>6723.8</v>
      </c>
      <c r="M927" s="52">
        <f>F927+F1023+F1089+F1105</f>
        <v>171268.4</v>
      </c>
      <c r="N927" s="52">
        <f>G927+G1023+G1089+G1105</f>
        <v>5440</v>
      </c>
      <c r="O927" s="52">
        <f>H927+H1023+H1089+H1105</f>
        <v>15040</v>
      </c>
      <c r="P927" s="52">
        <f>I927+I1023+I1089+I1105</f>
        <v>4080</v>
      </c>
    </row>
    <row r="928" spans="1:16" ht="22.5">
      <c r="A928" s="116"/>
      <c r="B928" s="108"/>
      <c r="C928" s="2" t="s">
        <v>11</v>
      </c>
      <c r="D928" s="11">
        <f t="shared" si="19"/>
        <v>489809.52999999997</v>
      </c>
      <c r="E928" s="11">
        <f>E938+E943+E948+E953+E958+E963+E973+E978+E983+E988+E998+E1003+E1008+E1013+E1018</f>
        <v>82840.20000000001</v>
      </c>
      <c r="F928" s="11">
        <f>F938+F943+F948+F953+F958+F963+F973+F978+F983+F988+F998+F1003+F1008+F1013+F1018</f>
        <v>77564.99999999999</v>
      </c>
      <c r="G928" s="11">
        <f>G938+G943+G948+G953+G958+G963+G973+G978+G983+G988+G998+G1003+G1008+G1013+G1018</f>
        <v>103248.9</v>
      </c>
      <c r="H928" s="11">
        <f>H938+H943+H948+H953+H958+H963+H973+H978+H983+H988+H998+H1003+H1008+H1013+H1018</f>
        <v>111223.8</v>
      </c>
      <c r="I928" s="11">
        <f>I938+I943+I948+I953+I958+I963+I973+I978+I983+I988+I998+I1003+I1008+I1013+I1018</f>
        <v>114931.63</v>
      </c>
      <c r="K928" s="52">
        <f>D928+D1024+D1090+D1106</f>
        <v>579030.63</v>
      </c>
      <c r="L928" s="52">
        <f>E928+E1024+E1090+E1106</f>
        <v>93182.3</v>
      </c>
      <c r="M928" s="52">
        <f>F928+F1024+F1090+F1106</f>
        <v>123459.89999999998</v>
      </c>
      <c r="N928" s="52">
        <f>G928+G1024+G1090+G1106</f>
        <v>113621.2</v>
      </c>
      <c r="O928" s="52">
        <f>H928+H1024+H1090+H1106</f>
        <v>122206.40000000001</v>
      </c>
      <c r="P928" s="52">
        <f>I928+I1024+I1090+I1106</f>
        <v>126560.83</v>
      </c>
    </row>
    <row r="929" spans="1:16" ht="15">
      <c r="A929" s="116"/>
      <c r="B929" s="108"/>
      <c r="C929" s="2" t="s">
        <v>28</v>
      </c>
      <c r="D929" s="11">
        <f t="shared" si="19"/>
        <v>213373.69999999998</v>
      </c>
      <c r="E929" s="11">
        <f>E939+E944+E949+E954+E959+E964+E974+E979+E984+E989+E999+E1004+E1009+E1014+E1019</f>
        <v>19073.4</v>
      </c>
      <c r="F929" s="11">
        <f>F939+F944+F949+F954+F959+F964+F974+F979+F984+F989+F999+F1004+F1009+F1014+F1019</f>
        <v>45080</v>
      </c>
      <c r="G929" s="11">
        <f>G939+G944+G949+G954+G959+G964+G974+G979+G984+G989+G999+G1004+G1009+G1014+G1019</f>
        <v>47334</v>
      </c>
      <c r="H929" s="11">
        <f>H939+H944+H949+H954+H959+H964+H974+H979+H984+H989+H999+H1004+H1009+H1014+H1019</f>
        <v>49700.7</v>
      </c>
      <c r="I929" s="11">
        <f>I939+I944+I949+I954+I959+I964+I974+I979+I984+I989+I999+I1004+I1009+I1014+I1019</f>
        <v>52185.6</v>
      </c>
      <c r="K929" s="52">
        <f>D929+D1025+D1091+D1107</f>
        <v>243918.31999999998</v>
      </c>
      <c r="L929" s="52">
        <f>E929+E1025+E1091+E1107</f>
        <v>19117.670000000002</v>
      </c>
      <c r="M929" s="52">
        <f>F929+F1025+F1091+F1107</f>
        <v>75426.48000000001</v>
      </c>
      <c r="N929" s="52">
        <f>G929+G1025+G1091+G1107</f>
        <v>47382.81</v>
      </c>
      <c r="O929" s="52">
        <f>H929+H1025+H1091+H1107</f>
        <v>49751.95</v>
      </c>
      <c r="P929" s="52">
        <f>I929+I1025+I1091+I1107</f>
        <v>52239.409999999996</v>
      </c>
    </row>
    <row r="930" spans="1:16" ht="15">
      <c r="A930" s="106"/>
      <c r="B930" s="106" t="s">
        <v>675</v>
      </c>
      <c r="C930" s="66" t="s">
        <v>12</v>
      </c>
      <c r="D930" s="68">
        <f>D931+D932+D933+D934</f>
        <v>665326.53</v>
      </c>
      <c r="E930" s="68">
        <f>E931+E932+E933+E934</f>
        <v>96830.70000000001</v>
      </c>
      <c r="F930" s="68">
        <f>F931+F932+F933+F934</f>
        <v>115110.2</v>
      </c>
      <c r="G930" s="68">
        <f>G931+G932+G933+G934</f>
        <v>143120</v>
      </c>
      <c r="H930" s="68">
        <f>H931+H932+H933+H934</f>
        <v>150855.3</v>
      </c>
      <c r="I930" s="68">
        <f>I931+I932+I933+I934</f>
        <v>159410.33000000002</v>
      </c>
      <c r="K930" s="71"/>
      <c r="L930" s="71"/>
      <c r="M930" s="71"/>
      <c r="N930" s="71"/>
      <c r="O930" s="71"/>
      <c r="P930" s="71"/>
    </row>
    <row r="931" spans="1:16" ht="22.5">
      <c r="A931" s="107"/>
      <c r="B931" s="107"/>
      <c r="C931" s="66" t="s">
        <v>9</v>
      </c>
      <c r="D931" s="67">
        <f>D936+D941+D946+D951+D956+D961</f>
        <v>0</v>
      </c>
      <c r="E931" s="67">
        <f>E936+E941+E946+E951+E956+E961</f>
        <v>0</v>
      </c>
      <c r="F931" s="67">
        <f>F936+F941+F946+F951+F956+F961</f>
        <v>0</v>
      </c>
      <c r="G931" s="67">
        <f>G936+G941+G946+G951+G956+G961</f>
        <v>0</v>
      </c>
      <c r="H931" s="67">
        <f>H936+H941+H946+H951+H956+H961</f>
        <v>0</v>
      </c>
      <c r="I931" s="67">
        <f>I936+I941+I946+I951+I956+I961</f>
        <v>0</v>
      </c>
      <c r="K931" s="71"/>
      <c r="L931" s="71"/>
      <c r="M931" s="71"/>
      <c r="N931" s="71"/>
      <c r="O931" s="71"/>
      <c r="P931" s="71"/>
    </row>
    <row r="932" spans="1:16" ht="22.5">
      <c r="A932" s="107"/>
      <c r="B932" s="107"/>
      <c r="C932" s="66" t="s">
        <v>10</v>
      </c>
      <c r="D932" s="67">
        <f>D937+D942+D947+D952+D957+D962</f>
        <v>197.6</v>
      </c>
      <c r="E932" s="67">
        <f>E937+E942+E947+E952+E957+E962</f>
        <v>197.6</v>
      </c>
      <c r="F932" s="67">
        <f>F937+F942+F947+F952+F957+F962</f>
        <v>0</v>
      </c>
      <c r="G932" s="67">
        <f>G937+G942+G947+G952+G957+G962</f>
        <v>0</v>
      </c>
      <c r="H932" s="67">
        <f>H937+H942+H947+H952+H957+H962</f>
        <v>0</v>
      </c>
      <c r="I932" s="67">
        <f>I937+I942+I947+I952+I957+I962</f>
        <v>0</v>
      </c>
      <c r="K932" s="71"/>
      <c r="L932" s="71"/>
      <c r="M932" s="71"/>
      <c r="N932" s="71"/>
      <c r="O932" s="71"/>
      <c r="P932" s="71"/>
    </row>
    <row r="933" spans="1:16" ht="22.5">
      <c r="A933" s="107"/>
      <c r="B933" s="107"/>
      <c r="C933" s="66" t="s">
        <v>11</v>
      </c>
      <c r="D933" s="67">
        <f>D938+D943+D948+D953+D958+D963</f>
        <v>452136.43</v>
      </c>
      <c r="E933" s="67">
        <f>E938+E943+E948+E953+E958+E963</f>
        <v>77596.1</v>
      </c>
      <c r="F933" s="67">
        <f>F938+F943+F948+F953+F958+F963</f>
        <v>70110.2</v>
      </c>
      <c r="G933" s="67">
        <f>G938+G943+G948+G953+G958+G963</f>
        <v>95870</v>
      </c>
      <c r="H933" s="67">
        <f>H938+H943+H948+H953+H958+H963</f>
        <v>101242.8</v>
      </c>
      <c r="I933" s="67">
        <f>I938+I943+I948+I953+I958+I963</f>
        <v>107317.33</v>
      </c>
      <c r="K933" s="71"/>
      <c r="L933" s="71"/>
      <c r="M933" s="71"/>
      <c r="N933" s="71"/>
      <c r="O933" s="71"/>
      <c r="P933" s="71"/>
    </row>
    <row r="934" spans="1:16" ht="15">
      <c r="A934" s="107"/>
      <c r="B934" s="107"/>
      <c r="C934" s="66" t="s">
        <v>28</v>
      </c>
      <c r="D934" s="67">
        <f>D939+D944+D949+D954+D959+D964</f>
        <v>212992.5</v>
      </c>
      <c r="E934" s="67">
        <f>E939+E944+E949+E954+E959+E964</f>
        <v>19037</v>
      </c>
      <c r="F934" s="67">
        <f>F939+F944+F949+F954+F959+F964</f>
        <v>45000</v>
      </c>
      <c r="G934" s="67">
        <f>G939+G944+G949+G954+G959+G964</f>
        <v>47250</v>
      </c>
      <c r="H934" s="67">
        <f>H939+H944+H949+H954+H959+H964</f>
        <v>49612.5</v>
      </c>
      <c r="I934" s="67">
        <f>I939+I944+I949+I954+I959+I964</f>
        <v>52093</v>
      </c>
      <c r="K934" s="71"/>
      <c r="L934" s="71"/>
      <c r="M934" s="71"/>
      <c r="N934" s="71"/>
      <c r="O934" s="71"/>
      <c r="P934" s="71"/>
    </row>
    <row r="935" spans="1:9" ht="15" hidden="1">
      <c r="A935" s="115">
        <v>1</v>
      </c>
      <c r="B935" s="100" t="s">
        <v>163</v>
      </c>
      <c r="C935" s="3" t="s">
        <v>12</v>
      </c>
      <c r="D935" s="12">
        <f t="shared" si="19"/>
        <v>439245.33</v>
      </c>
      <c r="E935" s="12">
        <f>E936+E937+E938+E939</f>
        <v>65063</v>
      </c>
      <c r="F935" s="12">
        <f>F936+F937+F938+F939</f>
        <v>70110.2</v>
      </c>
      <c r="G935" s="12">
        <f>G936+G937+G938+G939</f>
        <v>95512</v>
      </c>
      <c r="H935" s="12">
        <f>H936+H937+H938+H939</f>
        <v>101242.8</v>
      </c>
      <c r="I935" s="12">
        <f>I936+I937+I938+I939</f>
        <v>107317.33</v>
      </c>
    </row>
    <row r="936" spans="1:9" ht="22.5" hidden="1">
      <c r="A936" s="101"/>
      <c r="B936" s="101"/>
      <c r="C936" s="2" t="s">
        <v>9</v>
      </c>
      <c r="D936" s="11">
        <f t="shared" si="19"/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ht="22.5" hidden="1">
      <c r="A937" s="101"/>
      <c r="B937" s="101"/>
      <c r="C937" s="2" t="s">
        <v>10</v>
      </c>
      <c r="D937" s="11">
        <f t="shared" si="19"/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ht="22.5" hidden="1">
      <c r="A938" s="101"/>
      <c r="B938" s="101"/>
      <c r="C938" s="2" t="s">
        <v>11</v>
      </c>
      <c r="D938" s="11">
        <f t="shared" si="19"/>
        <v>439245.33</v>
      </c>
      <c r="E938" s="31">
        <v>65063</v>
      </c>
      <c r="F938" s="31">
        <v>70110.2</v>
      </c>
      <c r="G938" s="31">
        <v>95512</v>
      </c>
      <c r="H938" s="31">
        <v>101242.8</v>
      </c>
      <c r="I938" s="31">
        <v>107317.33</v>
      </c>
    </row>
    <row r="939" spans="1:9" ht="15" hidden="1">
      <c r="A939" s="101"/>
      <c r="B939" s="101"/>
      <c r="C939" s="2" t="s">
        <v>28</v>
      </c>
      <c r="D939" s="11">
        <f t="shared" si="19"/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</row>
    <row r="940" spans="1:9" ht="15" hidden="1">
      <c r="A940" s="115">
        <v>2</v>
      </c>
      <c r="B940" s="100" t="s">
        <v>164</v>
      </c>
      <c r="C940" s="3" t="s">
        <v>12</v>
      </c>
      <c r="D940" s="12">
        <f t="shared" si="19"/>
        <v>212992.5</v>
      </c>
      <c r="E940" s="12">
        <f>E941+E942+E943+E944</f>
        <v>19037</v>
      </c>
      <c r="F940" s="12">
        <f>F941+F942+F943+F944</f>
        <v>45000</v>
      </c>
      <c r="G940" s="12">
        <f>G941+G942+G943+G944</f>
        <v>47250</v>
      </c>
      <c r="H940" s="12">
        <f>H941+H942+H943+H944</f>
        <v>49612.5</v>
      </c>
      <c r="I940" s="12">
        <f>I941+I942+I943+I944</f>
        <v>52093</v>
      </c>
    </row>
    <row r="941" spans="1:9" ht="22.5" hidden="1">
      <c r="A941" s="101"/>
      <c r="B941" s="101"/>
      <c r="C941" s="2" t="s">
        <v>9</v>
      </c>
      <c r="D941" s="11">
        <f t="shared" si="19"/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ht="22.5" hidden="1">
      <c r="A942" s="101"/>
      <c r="B942" s="101"/>
      <c r="C942" s="2" t="s">
        <v>10</v>
      </c>
      <c r="D942" s="11">
        <f t="shared" si="19"/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ht="22.5" hidden="1">
      <c r="A943" s="101"/>
      <c r="B943" s="101"/>
      <c r="C943" s="2" t="s">
        <v>11</v>
      </c>
      <c r="D943" s="11">
        <f t="shared" si="19"/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ht="15" hidden="1">
      <c r="A944" s="101"/>
      <c r="B944" s="101"/>
      <c r="C944" s="2" t="s">
        <v>28</v>
      </c>
      <c r="D944" s="11">
        <f t="shared" si="19"/>
        <v>212992.5</v>
      </c>
      <c r="E944" s="31">
        <v>19037</v>
      </c>
      <c r="F944" s="31">
        <v>45000</v>
      </c>
      <c r="G944" s="31">
        <v>47250</v>
      </c>
      <c r="H944" s="31">
        <v>49612.5</v>
      </c>
      <c r="I944" s="31">
        <v>52093</v>
      </c>
    </row>
    <row r="945" spans="1:9" ht="15" hidden="1">
      <c r="A945" s="115">
        <v>3</v>
      </c>
      <c r="B945" s="100" t="s">
        <v>165</v>
      </c>
      <c r="C945" s="3" t="s">
        <v>12</v>
      </c>
      <c r="D945" s="12">
        <f t="shared" si="19"/>
        <v>12533.1</v>
      </c>
      <c r="E945" s="12">
        <f>E946+E947+E948+E949</f>
        <v>12533.1</v>
      </c>
      <c r="F945" s="12">
        <f>F946+F947+F948+F949</f>
        <v>0</v>
      </c>
      <c r="G945" s="12">
        <f>G946+G947+G948+G949</f>
        <v>0</v>
      </c>
      <c r="H945" s="12">
        <f>H946+H947+H948+H949</f>
        <v>0</v>
      </c>
      <c r="I945" s="12">
        <f>I946+I947+I948+I949</f>
        <v>0</v>
      </c>
    </row>
    <row r="946" spans="1:9" ht="22.5" hidden="1">
      <c r="A946" s="101"/>
      <c r="B946" s="101"/>
      <c r="C946" s="2" t="s">
        <v>9</v>
      </c>
      <c r="D946" s="11">
        <f t="shared" si="19"/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ht="22.5" hidden="1">
      <c r="A947" s="101"/>
      <c r="B947" s="101"/>
      <c r="C947" s="2" t="s">
        <v>10</v>
      </c>
      <c r="D947" s="11">
        <f t="shared" si="19"/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ht="22.5" hidden="1">
      <c r="A948" s="101"/>
      <c r="B948" s="101"/>
      <c r="C948" s="2" t="s">
        <v>11</v>
      </c>
      <c r="D948" s="11">
        <f t="shared" si="19"/>
        <v>12533.1</v>
      </c>
      <c r="E948" s="31">
        <v>12533.1</v>
      </c>
      <c r="F948" s="31">
        <v>0</v>
      </c>
      <c r="G948" s="31">
        <v>0</v>
      </c>
      <c r="H948" s="31">
        <v>0</v>
      </c>
      <c r="I948" s="31">
        <v>0</v>
      </c>
    </row>
    <row r="949" spans="1:9" ht="15" hidden="1">
      <c r="A949" s="101"/>
      <c r="B949" s="101"/>
      <c r="C949" s="2" t="s">
        <v>28</v>
      </c>
      <c r="D949" s="11">
        <f t="shared" si="19"/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ht="15" hidden="1">
      <c r="A950" s="115">
        <v>4</v>
      </c>
      <c r="B950" s="100" t="s">
        <v>166</v>
      </c>
      <c r="C950" s="3" t="s">
        <v>12</v>
      </c>
      <c r="D950" s="12">
        <f t="shared" si="19"/>
        <v>300</v>
      </c>
      <c r="E950" s="12">
        <f>E951+E952+E953+E954</f>
        <v>0</v>
      </c>
      <c r="F950" s="12">
        <f>F951+F952+F953+F954</f>
        <v>0</v>
      </c>
      <c r="G950" s="12">
        <f>G951+G952+G953+G954</f>
        <v>300</v>
      </c>
      <c r="H950" s="12">
        <f>H951+H952+H953+H954</f>
        <v>0</v>
      </c>
      <c r="I950" s="12">
        <f>I951+I952+I953+I954</f>
        <v>0</v>
      </c>
    </row>
    <row r="951" spans="1:9" ht="22.5" hidden="1">
      <c r="A951" s="101"/>
      <c r="B951" s="101"/>
      <c r="C951" s="2" t="s">
        <v>9</v>
      </c>
      <c r="D951" s="11">
        <f t="shared" si="19"/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ht="22.5" hidden="1">
      <c r="A952" s="101"/>
      <c r="B952" s="101"/>
      <c r="C952" s="2" t="s">
        <v>10</v>
      </c>
      <c r="D952" s="11">
        <f t="shared" si="19"/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ht="22.5" hidden="1">
      <c r="A953" s="101"/>
      <c r="B953" s="101"/>
      <c r="C953" s="2" t="s">
        <v>11</v>
      </c>
      <c r="D953" s="11">
        <f t="shared" si="19"/>
        <v>300</v>
      </c>
      <c r="E953" s="31">
        <v>0</v>
      </c>
      <c r="F953" s="31">
        <v>0</v>
      </c>
      <c r="G953" s="31">
        <v>300</v>
      </c>
      <c r="H953" s="31">
        <v>0</v>
      </c>
      <c r="I953" s="31">
        <v>0</v>
      </c>
    </row>
    <row r="954" spans="1:9" ht="15" hidden="1">
      <c r="A954" s="101"/>
      <c r="B954" s="101"/>
      <c r="C954" s="2" t="s">
        <v>28</v>
      </c>
      <c r="D954" s="11">
        <f t="shared" si="19"/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ht="15" hidden="1">
      <c r="A955" s="115">
        <v>5</v>
      </c>
      <c r="B955" s="100" t="s">
        <v>167</v>
      </c>
      <c r="C955" s="3" t="s">
        <v>12</v>
      </c>
      <c r="D955" s="12">
        <f t="shared" si="19"/>
        <v>197.6</v>
      </c>
      <c r="E955" s="12">
        <f>E956+E957+E958+E959</f>
        <v>197.6</v>
      </c>
      <c r="F955" s="12">
        <f>F956+F957+F958+F959</f>
        <v>0</v>
      </c>
      <c r="G955" s="12">
        <f>G956+G957+G958+G959</f>
        <v>0</v>
      </c>
      <c r="H955" s="12">
        <f>H956+H957+H958+H959</f>
        <v>0</v>
      </c>
      <c r="I955" s="12">
        <f>I956+I957+I958+I959</f>
        <v>0</v>
      </c>
    </row>
    <row r="956" spans="1:9" ht="22.5" hidden="1">
      <c r="A956" s="101"/>
      <c r="B956" s="101"/>
      <c r="C956" s="2" t="s">
        <v>9</v>
      </c>
      <c r="D956" s="11">
        <f t="shared" si="19"/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ht="22.5" hidden="1">
      <c r="A957" s="101"/>
      <c r="B957" s="101"/>
      <c r="C957" s="2" t="s">
        <v>10</v>
      </c>
      <c r="D957" s="11">
        <f t="shared" si="19"/>
        <v>197.6</v>
      </c>
      <c r="E957" s="31">
        <v>197.6</v>
      </c>
      <c r="F957" s="31">
        <v>0</v>
      </c>
      <c r="G957" s="31">
        <v>0</v>
      </c>
      <c r="H957" s="31">
        <v>0</v>
      </c>
      <c r="I957" s="31">
        <v>0</v>
      </c>
    </row>
    <row r="958" spans="1:9" ht="22.5" hidden="1">
      <c r="A958" s="101"/>
      <c r="B958" s="101"/>
      <c r="C958" s="2" t="s">
        <v>11</v>
      </c>
      <c r="D958" s="11">
        <f t="shared" si="19"/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ht="15" hidden="1">
      <c r="A959" s="101"/>
      <c r="B959" s="101"/>
      <c r="C959" s="2" t="s">
        <v>28</v>
      </c>
      <c r="D959" s="11">
        <f t="shared" si="19"/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ht="15" hidden="1">
      <c r="A960" s="115">
        <v>6</v>
      </c>
      <c r="B960" s="100" t="s">
        <v>168</v>
      </c>
      <c r="C960" s="3" t="s">
        <v>12</v>
      </c>
      <c r="D960" s="12">
        <f t="shared" si="19"/>
        <v>58</v>
      </c>
      <c r="E960" s="12">
        <f>E961+E962+E963+E964</f>
        <v>0</v>
      </c>
      <c r="F960" s="12">
        <f>F961+F962+F963+F964</f>
        <v>0</v>
      </c>
      <c r="G960" s="12">
        <f>G961+G962+G963+G964</f>
        <v>58</v>
      </c>
      <c r="H960" s="12">
        <f>H961+H962+H963+H964</f>
        <v>0</v>
      </c>
      <c r="I960" s="12">
        <f>I961+I962+I963+I964</f>
        <v>0</v>
      </c>
    </row>
    <row r="961" spans="1:9" ht="22.5" hidden="1">
      <c r="A961" s="101"/>
      <c r="B961" s="101"/>
      <c r="C961" s="2" t="s">
        <v>9</v>
      </c>
      <c r="D961" s="11">
        <f t="shared" si="19"/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ht="22.5" hidden="1">
      <c r="A962" s="101"/>
      <c r="B962" s="101"/>
      <c r="C962" s="2" t="s">
        <v>10</v>
      </c>
      <c r="D962" s="11">
        <f t="shared" si="19"/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ht="22.5" hidden="1">
      <c r="A963" s="101"/>
      <c r="B963" s="101"/>
      <c r="C963" s="2" t="s">
        <v>11</v>
      </c>
      <c r="D963" s="11">
        <f t="shared" si="19"/>
        <v>58</v>
      </c>
      <c r="E963" s="31">
        <v>0</v>
      </c>
      <c r="F963" s="31">
        <v>0</v>
      </c>
      <c r="G963" s="31">
        <v>58</v>
      </c>
      <c r="H963" s="31">
        <v>0</v>
      </c>
      <c r="I963" s="31">
        <v>0</v>
      </c>
    </row>
    <row r="964" spans="1:9" ht="15" hidden="1">
      <c r="A964" s="101"/>
      <c r="B964" s="101"/>
      <c r="C964" s="2" t="s">
        <v>28</v>
      </c>
      <c r="D964" s="11">
        <f t="shared" si="19"/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ht="15">
      <c r="A965" s="106"/>
      <c r="B965" s="106" t="s">
        <v>674</v>
      </c>
      <c r="C965" s="66" t="s">
        <v>12</v>
      </c>
      <c r="D965" s="68">
        <f>D966+D967+D968+D969</f>
        <v>23310.1</v>
      </c>
      <c r="E965" s="68">
        <f>E966+E967+E968+E969</f>
        <v>3881</v>
      </c>
      <c r="F965" s="68">
        <f>F966+F967+F968+F969</f>
        <v>4408.2</v>
      </c>
      <c r="G965" s="68">
        <f>G966+G967+G968+G969</f>
        <v>4821.9</v>
      </c>
      <c r="H965" s="68">
        <f>H966+H967+H968+H969</f>
        <v>4951.4</v>
      </c>
      <c r="I965" s="68">
        <f>I966+I967+I968+I969</f>
        <v>5247.6</v>
      </c>
    </row>
    <row r="966" spans="1:9" ht="22.5">
      <c r="A966" s="107"/>
      <c r="B966" s="107"/>
      <c r="C966" s="66" t="s">
        <v>9</v>
      </c>
      <c r="D966" s="67">
        <f>D971+D976+D981+D986</f>
        <v>0</v>
      </c>
      <c r="E966" s="67">
        <f>E971+E976+E981+E986</f>
        <v>0</v>
      </c>
      <c r="F966" s="67">
        <f>F971+F976+F981+F986</f>
        <v>0</v>
      </c>
      <c r="G966" s="67">
        <f>G971+G976+G981+G986</f>
        <v>0</v>
      </c>
      <c r="H966" s="67">
        <f>H971+H976+H981+H986</f>
        <v>0</v>
      </c>
      <c r="I966" s="67">
        <f>I971+I976+I981+I986</f>
        <v>0</v>
      </c>
    </row>
    <row r="967" spans="1:9" ht="22.5">
      <c r="A967" s="107"/>
      <c r="B967" s="107"/>
      <c r="C967" s="66" t="s">
        <v>10</v>
      </c>
      <c r="D967" s="67">
        <f>D972+D977+D982+D987</f>
        <v>114.6</v>
      </c>
      <c r="E967" s="67">
        <f>E972+E977+E982+E987</f>
        <v>114.6</v>
      </c>
      <c r="F967" s="67">
        <f>F972+F977+F982+F987</f>
        <v>0</v>
      </c>
      <c r="G967" s="67">
        <f>G972+G977+G982+G987</f>
        <v>0</v>
      </c>
      <c r="H967" s="67">
        <f>H972+H977+H982+H987</f>
        <v>0</v>
      </c>
      <c r="I967" s="67">
        <f>I972+I977+I982+I987</f>
        <v>0</v>
      </c>
    </row>
    <row r="968" spans="1:9" ht="22.5">
      <c r="A968" s="107"/>
      <c r="B968" s="107"/>
      <c r="C968" s="66" t="s">
        <v>11</v>
      </c>
      <c r="D968" s="67">
        <f>D973+D978+D983+D988</f>
        <v>22814.3</v>
      </c>
      <c r="E968" s="67">
        <f>E973+E978+E983+E988</f>
        <v>3730</v>
      </c>
      <c r="F968" s="67">
        <f>F973+F978+F983+F988</f>
        <v>4328.2</v>
      </c>
      <c r="G968" s="67">
        <f>G973+G978+G983+G988</f>
        <v>4737.9</v>
      </c>
      <c r="H968" s="67">
        <f>H973+H978+H983+H988</f>
        <v>4863.2</v>
      </c>
      <c r="I968" s="67">
        <f>I973+I978+I983+I988</f>
        <v>5155</v>
      </c>
    </row>
    <row r="969" spans="1:9" ht="15">
      <c r="A969" s="107"/>
      <c r="B969" s="107"/>
      <c r="C969" s="66" t="s">
        <v>28</v>
      </c>
      <c r="D969" s="67">
        <f>D974+D979+D984+D989</f>
        <v>381.20000000000005</v>
      </c>
      <c r="E969" s="67">
        <f>E974+E979+E984+E989</f>
        <v>36.4</v>
      </c>
      <c r="F969" s="67">
        <f>F974+F979+F984+F989</f>
        <v>80</v>
      </c>
      <c r="G969" s="67">
        <f>G974+G979+G984+G989</f>
        <v>84</v>
      </c>
      <c r="H969" s="67">
        <f>H974+H979+H984+H989</f>
        <v>88.2</v>
      </c>
      <c r="I969" s="67">
        <f>I974+I979+I984+I989</f>
        <v>92.6</v>
      </c>
    </row>
    <row r="970" spans="1:9" ht="15" hidden="1">
      <c r="A970" s="115">
        <v>7</v>
      </c>
      <c r="B970" s="100" t="s">
        <v>169</v>
      </c>
      <c r="C970" s="3" t="s">
        <v>12</v>
      </c>
      <c r="D970" s="12">
        <f t="shared" si="19"/>
        <v>22664.3</v>
      </c>
      <c r="E970" s="12">
        <f>E971+E972+E973+E974</f>
        <v>3730</v>
      </c>
      <c r="F970" s="12">
        <f>F971+F972+F973+F974</f>
        <v>4328.2</v>
      </c>
      <c r="G970" s="12">
        <f>G971+G972+G973+G974</f>
        <v>4587.9</v>
      </c>
      <c r="H970" s="12">
        <f>H971+H972+H973+H974</f>
        <v>4863.2</v>
      </c>
      <c r="I970" s="12">
        <f>I971+I972+I973+I974</f>
        <v>5155</v>
      </c>
    </row>
    <row r="971" spans="1:9" ht="22.5" hidden="1">
      <c r="A971" s="101"/>
      <c r="B971" s="101"/>
      <c r="C971" s="2" t="s">
        <v>9</v>
      </c>
      <c r="D971" s="11">
        <f t="shared" si="19"/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ht="22.5" hidden="1">
      <c r="A972" s="101"/>
      <c r="B972" s="101"/>
      <c r="C972" s="2" t="s">
        <v>10</v>
      </c>
      <c r="D972" s="11">
        <f t="shared" si="19"/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ht="22.5" hidden="1">
      <c r="A973" s="101"/>
      <c r="B973" s="101"/>
      <c r="C973" s="2" t="s">
        <v>11</v>
      </c>
      <c r="D973" s="11">
        <f t="shared" si="19"/>
        <v>22664.3</v>
      </c>
      <c r="E973" s="31">
        <v>3730</v>
      </c>
      <c r="F973" s="31">
        <v>4328.2</v>
      </c>
      <c r="G973" s="31">
        <v>4587.9</v>
      </c>
      <c r="H973" s="31">
        <v>4863.2</v>
      </c>
      <c r="I973" s="31">
        <v>5155</v>
      </c>
    </row>
    <row r="974" spans="1:9" ht="15" hidden="1">
      <c r="A974" s="101"/>
      <c r="B974" s="101"/>
      <c r="C974" s="2" t="s">
        <v>28</v>
      </c>
      <c r="D974" s="11">
        <f t="shared" si="19"/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ht="15" hidden="1">
      <c r="A975" s="115">
        <v>8</v>
      </c>
      <c r="B975" s="100" t="s">
        <v>164</v>
      </c>
      <c r="C975" s="3" t="s">
        <v>12</v>
      </c>
      <c r="D975" s="12">
        <f t="shared" si="19"/>
        <v>381.20000000000005</v>
      </c>
      <c r="E975" s="12">
        <f>E976+E977+E978+E979</f>
        <v>36.4</v>
      </c>
      <c r="F975" s="12">
        <f>F976+F977+F978+F979</f>
        <v>80</v>
      </c>
      <c r="G975" s="12">
        <f>G976+G977+G978+G979</f>
        <v>84</v>
      </c>
      <c r="H975" s="12">
        <f>H976+H977+H978+H979</f>
        <v>88.2</v>
      </c>
      <c r="I975" s="12">
        <f>I976+I977+I978+I979</f>
        <v>92.6</v>
      </c>
    </row>
    <row r="976" spans="1:9" ht="22.5" hidden="1">
      <c r="A976" s="101"/>
      <c r="B976" s="101"/>
      <c r="C976" s="2" t="s">
        <v>9</v>
      </c>
      <c r="D976" s="11">
        <f t="shared" si="19"/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ht="22.5" hidden="1">
      <c r="A977" s="101"/>
      <c r="B977" s="101"/>
      <c r="C977" s="2" t="s">
        <v>10</v>
      </c>
      <c r="D977" s="11">
        <f t="shared" si="19"/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ht="22.5" hidden="1">
      <c r="A978" s="101"/>
      <c r="B978" s="101"/>
      <c r="C978" s="2" t="s">
        <v>11</v>
      </c>
      <c r="D978" s="11">
        <f t="shared" si="19"/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ht="15" hidden="1">
      <c r="A979" s="101"/>
      <c r="B979" s="101"/>
      <c r="C979" s="2" t="s">
        <v>28</v>
      </c>
      <c r="D979" s="11">
        <f t="shared" si="19"/>
        <v>381.20000000000005</v>
      </c>
      <c r="E979" s="31">
        <v>36.4</v>
      </c>
      <c r="F979" s="31">
        <v>80</v>
      </c>
      <c r="G979" s="31">
        <v>84</v>
      </c>
      <c r="H979" s="31">
        <v>88.2</v>
      </c>
      <c r="I979" s="31">
        <v>92.6</v>
      </c>
    </row>
    <row r="980" spans="1:9" ht="15" hidden="1">
      <c r="A980" s="115">
        <v>9</v>
      </c>
      <c r="B980" s="100" t="s">
        <v>165</v>
      </c>
      <c r="C980" s="3" t="s">
        <v>12</v>
      </c>
      <c r="D980" s="12">
        <f t="shared" si="19"/>
        <v>150</v>
      </c>
      <c r="E980" s="12">
        <f>E981+E982+E983+E984</f>
        <v>0</v>
      </c>
      <c r="F980" s="12">
        <f>F981+F982+F983+F984</f>
        <v>0</v>
      </c>
      <c r="G980" s="12">
        <f>G981+G982+G983+G984</f>
        <v>150</v>
      </c>
      <c r="H980" s="12">
        <f>H981+H982+H983+H984</f>
        <v>0</v>
      </c>
      <c r="I980" s="12">
        <f>I981+I982+I983+I984</f>
        <v>0</v>
      </c>
    </row>
    <row r="981" spans="1:9" ht="22.5" hidden="1">
      <c r="A981" s="101"/>
      <c r="B981" s="101"/>
      <c r="C981" s="2" t="s">
        <v>9</v>
      </c>
      <c r="D981" s="11">
        <f t="shared" si="19"/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ht="22.5" hidden="1">
      <c r="A982" s="101"/>
      <c r="B982" s="101"/>
      <c r="C982" s="2" t="s">
        <v>10</v>
      </c>
      <c r="D982" s="11">
        <f t="shared" si="19"/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ht="22.5" hidden="1">
      <c r="A983" s="101"/>
      <c r="B983" s="101"/>
      <c r="C983" s="2" t="s">
        <v>11</v>
      </c>
      <c r="D983" s="11">
        <f t="shared" si="19"/>
        <v>150</v>
      </c>
      <c r="E983" s="31">
        <v>0</v>
      </c>
      <c r="F983" s="31">
        <v>0</v>
      </c>
      <c r="G983" s="31">
        <v>150</v>
      </c>
      <c r="H983" s="31">
        <v>0</v>
      </c>
      <c r="I983" s="31">
        <v>0</v>
      </c>
    </row>
    <row r="984" spans="1:9" ht="15" hidden="1">
      <c r="A984" s="101"/>
      <c r="B984" s="101"/>
      <c r="C984" s="2" t="s">
        <v>28</v>
      </c>
      <c r="D984" s="11">
        <f t="shared" si="19"/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ht="15" hidden="1">
      <c r="A985" s="115">
        <v>10</v>
      </c>
      <c r="B985" s="100" t="s">
        <v>167</v>
      </c>
      <c r="C985" s="3" t="s">
        <v>12</v>
      </c>
      <c r="D985" s="12">
        <f t="shared" si="19"/>
        <v>114.6</v>
      </c>
      <c r="E985" s="12">
        <f>E986+E987+E988+E989</f>
        <v>114.6</v>
      </c>
      <c r="F985" s="12">
        <f>F986+F987+F988+F989</f>
        <v>0</v>
      </c>
      <c r="G985" s="12">
        <f>G986+G987+G988+G989</f>
        <v>0</v>
      </c>
      <c r="H985" s="12">
        <f>H986+H987+H988+H989</f>
        <v>0</v>
      </c>
      <c r="I985" s="12">
        <f>I986+I987+I988+I989</f>
        <v>0</v>
      </c>
    </row>
    <row r="986" spans="1:9" ht="22.5" hidden="1">
      <c r="A986" s="101"/>
      <c r="B986" s="101"/>
      <c r="C986" s="2" t="s">
        <v>9</v>
      </c>
      <c r="D986" s="11">
        <f t="shared" si="19"/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ht="22.5" hidden="1">
      <c r="A987" s="101"/>
      <c r="B987" s="101"/>
      <c r="C987" s="2" t="s">
        <v>10</v>
      </c>
      <c r="D987" s="11">
        <f t="shared" si="19"/>
        <v>114.6</v>
      </c>
      <c r="E987" s="31">
        <v>114.6</v>
      </c>
      <c r="F987" s="31">
        <v>0</v>
      </c>
      <c r="G987" s="31">
        <v>0</v>
      </c>
      <c r="H987" s="31">
        <v>0</v>
      </c>
      <c r="I987" s="31">
        <v>0</v>
      </c>
    </row>
    <row r="988" spans="1:9" ht="22.5" hidden="1">
      <c r="A988" s="101"/>
      <c r="B988" s="101"/>
      <c r="C988" s="2" t="s">
        <v>11</v>
      </c>
      <c r="D988" s="11">
        <f t="shared" si="19"/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ht="15" hidden="1">
      <c r="A989" s="101"/>
      <c r="B989" s="101"/>
      <c r="C989" s="2" t="s">
        <v>28</v>
      </c>
      <c r="D989" s="11">
        <f t="shared" si="19"/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</row>
    <row r="990" spans="1:9" ht="15">
      <c r="A990" s="106"/>
      <c r="B990" s="106" t="s">
        <v>673</v>
      </c>
      <c r="C990" s="66" t="s">
        <v>12</v>
      </c>
      <c r="D990" s="68">
        <f>D991+D992+D993+D994</f>
        <v>141098.8</v>
      </c>
      <c r="E990" s="68">
        <f>E991+E992+E993+E994</f>
        <v>1514.1</v>
      </c>
      <c r="F990" s="68">
        <f>F991+F992+F993+F994</f>
        <v>10806.6</v>
      </c>
      <c r="G990" s="68">
        <f>G991+G992+G993+G994</f>
        <v>26881</v>
      </c>
      <c r="H990" s="68">
        <f>H991+H992+H993+H994</f>
        <v>85957.8</v>
      </c>
      <c r="I990" s="68">
        <f>I991+I992+I993+I994</f>
        <v>15939.3</v>
      </c>
    </row>
    <row r="991" spans="1:9" ht="22.5">
      <c r="A991" s="107"/>
      <c r="B991" s="107"/>
      <c r="C991" s="66" t="s">
        <v>9</v>
      </c>
      <c r="D991" s="67">
        <f>D996+D1001+D1006+D1011+D1016</f>
        <v>94000</v>
      </c>
      <c r="E991" s="67">
        <f>E996+E1001+E1006+E1011+E1016</f>
        <v>0</v>
      </c>
      <c r="F991" s="67">
        <f>F996+F1001+F1006+F1011+F1016</f>
        <v>0</v>
      </c>
      <c r="G991" s="67">
        <f>G996+G1001+G1006+G1011+G1016</f>
        <v>18800</v>
      </c>
      <c r="H991" s="67">
        <f>H996+H1001+H1006+H1011+H1016</f>
        <v>65800</v>
      </c>
      <c r="I991" s="67">
        <f>I996+I1001+I1006+I1011+I1016</f>
        <v>9400</v>
      </c>
    </row>
    <row r="992" spans="1:9" ht="22.5">
      <c r="A992" s="107"/>
      <c r="B992" s="107"/>
      <c r="C992" s="66" t="s">
        <v>10</v>
      </c>
      <c r="D992" s="67">
        <f>D997+D1002+D1007+D1012+D1017</f>
        <v>32240</v>
      </c>
      <c r="E992" s="67">
        <f>E997+E1002+E1007+E1012+E1017</f>
        <v>0</v>
      </c>
      <c r="F992" s="67">
        <f>F997+F1002+F1007+F1012+F1017</f>
        <v>7680</v>
      </c>
      <c r="G992" s="67">
        <f>G997+G1002+G1007+G1012+G1017</f>
        <v>5440</v>
      </c>
      <c r="H992" s="67">
        <f>H997+H1002+H1007+H1012+H1017</f>
        <v>15040</v>
      </c>
      <c r="I992" s="67">
        <f>I997+I1002+I1007+I1012+I1017</f>
        <v>4080</v>
      </c>
    </row>
    <row r="993" spans="1:9" ht="22.5">
      <c r="A993" s="107"/>
      <c r="B993" s="107"/>
      <c r="C993" s="66" t="s">
        <v>11</v>
      </c>
      <c r="D993" s="67">
        <f>D998+D1003+D1008+D1013+D1018</f>
        <v>14858.8</v>
      </c>
      <c r="E993" s="67">
        <f>E998+E1003+E1008+E1013+E1018</f>
        <v>1514.1</v>
      </c>
      <c r="F993" s="67">
        <f>F998+F1003+F1008+F1013+F1018</f>
        <v>3126.6</v>
      </c>
      <c r="G993" s="67">
        <f>G998+G1003+G1008+G1013+G1018</f>
        <v>2641</v>
      </c>
      <c r="H993" s="67">
        <f>H998+H1003+H1008+H1013+H1018</f>
        <v>5117.8</v>
      </c>
      <c r="I993" s="67">
        <f>I998+I1003+I1008+I1013+I1018</f>
        <v>2459.3</v>
      </c>
    </row>
    <row r="994" spans="1:9" ht="15">
      <c r="A994" s="107"/>
      <c r="B994" s="107"/>
      <c r="C994" s="66" t="s">
        <v>28</v>
      </c>
      <c r="D994" s="67">
        <f>D999+D1004+D1009+D1014+D1019</f>
        <v>0</v>
      </c>
      <c r="E994" s="67">
        <f>E999+E1004+E1009+E1014+E1019</f>
        <v>0</v>
      </c>
      <c r="F994" s="67">
        <f>F999+F1004+F1009+F1014+F1019</f>
        <v>0</v>
      </c>
      <c r="G994" s="67">
        <f>G999+G1004+G1009+G1014+G1019</f>
        <v>0</v>
      </c>
      <c r="H994" s="67">
        <f>H999+H1004+H1009+H1014+H1019</f>
        <v>0</v>
      </c>
      <c r="I994" s="67">
        <f>I999+I1004+I1009+I1014+I1019</f>
        <v>0</v>
      </c>
    </row>
    <row r="995" spans="1:9" ht="15" hidden="1">
      <c r="A995" s="115">
        <v>11</v>
      </c>
      <c r="B995" s="100" t="s">
        <v>170</v>
      </c>
      <c r="C995" s="3" t="s">
        <v>12</v>
      </c>
      <c r="D995" s="12">
        <f t="shared" si="19"/>
        <v>3594.86</v>
      </c>
      <c r="E995" s="12">
        <f>E996+E997+E998+E999</f>
        <v>153.71</v>
      </c>
      <c r="F995" s="12">
        <f>F996+F997+F998+F999</f>
        <v>600</v>
      </c>
      <c r="G995" s="12">
        <f>G996+G997+G998+G999</f>
        <v>892.5</v>
      </c>
      <c r="H995" s="12">
        <f>H996+H997+H998+H999</f>
        <v>945.9000000000001</v>
      </c>
      <c r="I995" s="12">
        <f>I996+I997+I998+I999</f>
        <v>1002.75</v>
      </c>
    </row>
    <row r="996" spans="1:9" ht="22.5" hidden="1">
      <c r="A996" s="101"/>
      <c r="B996" s="101"/>
      <c r="C996" s="2" t="s">
        <v>9</v>
      </c>
      <c r="D996" s="11">
        <f t="shared" si="19"/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ht="22.5" hidden="1">
      <c r="A997" s="101"/>
      <c r="B997" s="101"/>
      <c r="C997" s="2" t="s">
        <v>10</v>
      </c>
      <c r="D997" s="11">
        <f t="shared" si="19"/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ht="22.5" hidden="1">
      <c r="A998" s="101"/>
      <c r="B998" s="101"/>
      <c r="C998" s="2" t="s">
        <v>11</v>
      </c>
      <c r="D998" s="11">
        <f t="shared" si="19"/>
        <v>3594.86</v>
      </c>
      <c r="E998" s="11">
        <v>153.71</v>
      </c>
      <c r="F998" s="11">
        <v>600</v>
      </c>
      <c r="G998" s="11">
        <v>892.5</v>
      </c>
      <c r="H998" s="11">
        <v>945.9000000000001</v>
      </c>
      <c r="I998" s="11">
        <v>1002.75</v>
      </c>
    </row>
    <row r="999" spans="1:9" ht="15" hidden="1">
      <c r="A999" s="101"/>
      <c r="B999" s="101"/>
      <c r="C999" s="2" t="s">
        <v>28</v>
      </c>
      <c r="D999" s="11">
        <f t="shared" si="19"/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</row>
    <row r="1000" spans="1:9" ht="15" hidden="1">
      <c r="A1000" s="115">
        <v>12</v>
      </c>
      <c r="B1000" s="100" t="s">
        <v>171</v>
      </c>
      <c r="C1000" s="3" t="s">
        <v>12</v>
      </c>
      <c r="D1000" s="12">
        <f t="shared" si="19"/>
        <v>2464.54</v>
      </c>
      <c r="E1000" s="12">
        <f>E1001+E1002+E1003+E1004</f>
        <v>906.39</v>
      </c>
      <c r="F1000" s="12">
        <f>F1001+F1002+F1003+F1004</f>
        <v>464.2</v>
      </c>
      <c r="G1000" s="12">
        <f>G1001+G1002+G1003+G1004</f>
        <v>343.6</v>
      </c>
      <c r="H1000" s="12">
        <f>H1001+H1002+H1003+H1004</f>
        <v>364.29999999999995</v>
      </c>
      <c r="I1000" s="12">
        <f>I1001+I1002+I1003+I1004</f>
        <v>386.05</v>
      </c>
    </row>
    <row r="1001" spans="1:9" ht="22.5" hidden="1">
      <c r="A1001" s="101"/>
      <c r="B1001" s="101"/>
      <c r="C1001" s="2" t="s">
        <v>9</v>
      </c>
      <c r="D1001" s="11">
        <f t="shared" si="19"/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ht="22.5" hidden="1">
      <c r="A1002" s="101"/>
      <c r="B1002" s="101"/>
      <c r="C1002" s="2" t="s">
        <v>10</v>
      </c>
      <c r="D1002" s="11">
        <f t="shared" si="19"/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</row>
    <row r="1003" spans="1:9" ht="22.5" hidden="1">
      <c r="A1003" s="101"/>
      <c r="B1003" s="101"/>
      <c r="C1003" s="2" t="s">
        <v>11</v>
      </c>
      <c r="D1003" s="11">
        <f t="shared" si="19"/>
        <v>2464.54</v>
      </c>
      <c r="E1003" s="11">
        <v>906.39</v>
      </c>
      <c r="F1003" s="11">
        <v>464.2</v>
      </c>
      <c r="G1003" s="11">
        <v>343.6</v>
      </c>
      <c r="H1003" s="11">
        <v>364.29999999999995</v>
      </c>
      <c r="I1003" s="11">
        <v>386.05</v>
      </c>
    </row>
    <row r="1004" spans="1:9" ht="15" hidden="1">
      <c r="A1004" s="101"/>
      <c r="B1004" s="101"/>
      <c r="C1004" s="2" t="s">
        <v>28</v>
      </c>
      <c r="D1004" s="11">
        <f t="shared" si="19"/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ht="15" hidden="1">
      <c r="A1005" s="115">
        <v>13</v>
      </c>
      <c r="B1005" s="100" t="s">
        <v>172</v>
      </c>
      <c r="C1005" s="3" t="s">
        <v>12</v>
      </c>
      <c r="D1005" s="12">
        <f aca="true" t="shared" si="20" ref="D1005:D1019">E1005+F1005+G1005+H1005+I1005</f>
        <v>374</v>
      </c>
      <c r="E1005" s="12">
        <f>E1006+E1007+E1008+E1009</f>
        <v>374</v>
      </c>
      <c r="F1005" s="12">
        <f>F1006+F1007+F1008+F1009</f>
        <v>0</v>
      </c>
      <c r="G1005" s="12">
        <f>G1006+G1007+G1008+G1009</f>
        <v>0</v>
      </c>
      <c r="H1005" s="12">
        <f>H1006+H1007+H1008+H1009</f>
        <v>0</v>
      </c>
      <c r="I1005" s="12">
        <f>I1006+I1007+I1008+I1009</f>
        <v>0</v>
      </c>
    </row>
    <row r="1006" spans="1:9" ht="22.5" hidden="1">
      <c r="A1006" s="101"/>
      <c r="B1006" s="101"/>
      <c r="C1006" s="2" t="s">
        <v>9</v>
      </c>
      <c r="D1006" s="11">
        <f t="shared" si="20"/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ht="22.5" hidden="1">
      <c r="A1007" s="101"/>
      <c r="B1007" s="101"/>
      <c r="C1007" s="2" t="s">
        <v>10</v>
      </c>
      <c r="D1007" s="11">
        <f t="shared" si="20"/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ht="22.5" hidden="1">
      <c r="A1008" s="101"/>
      <c r="B1008" s="101"/>
      <c r="C1008" s="2" t="s">
        <v>11</v>
      </c>
      <c r="D1008" s="11">
        <f t="shared" si="20"/>
        <v>374</v>
      </c>
      <c r="E1008" s="31">
        <v>374</v>
      </c>
      <c r="F1008" s="31">
        <v>0</v>
      </c>
      <c r="G1008" s="31">
        <v>0</v>
      </c>
      <c r="H1008" s="31">
        <v>0</v>
      </c>
      <c r="I1008" s="31">
        <v>0</v>
      </c>
    </row>
    <row r="1009" spans="1:9" ht="15" hidden="1">
      <c r="A1009" s="101"/>
      <c r="B1009" s="101"/>
      <c r="C1009" s="2" t="s">
        <v>28</v>
      </c>
      <c r="D1009" s="11">
        <f t="shared" si="20"/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ht="15" hidden="1">
      <c r="A1010" s="115">
        <v>14</v>
      </c>
      <c r="B1010" s="100" t="s">
        <v>173</v>
      </c>
      <c r="C1010" s="3" t="s">
        <v>12</v>
      </c>
      <c r="D1010" s="12">
        <f t="shared" si="20"/>
        <v>134300</v>
      </c>
      <c r="E1010" s="12">
        <f>E1011+E1012+E1013+E1014</f>
        <v>0</v>
      </c>
      <c r="F1010" s="12">
        <f>F1011+F1012+F1013+F1014</f>
        <v>9600</v>
      </c>
      <c r="G1010" s="12">
        <f>G1011+G1012+G1013+G1014</f>
        <v>25600</v>
      </c>
      <c r="H1010" s="12">
        <f>H1011+H1012+H1013+H1014</f>
        <v>84600</v>
      </c>
      <c r="I1010" s="12">
        <f>I1011+I1012+I1013+I1014</f>
        <v>14500</v>
      </c>
    </row>
    <row r="1011" spans="1:9" ht="22.5" hidden="1">
      <c r="A1011" s="101"/>
      <c r="B1011" s="101"/>
      <c r="C1011" s="2" t="s">
        <v>9</v>
      </c>
      <c r="D1011" s="11">
        <f t="shared" si="20"/>
        <v>94000</v>
      </c>
      <c r="E1011" s="11">
        <v>0</v>
      </c>
      <c r="F1011" s="11">
        <v>0</v>
      </c>
      <c r="G1011" s="11">
        <v>18800</v>
      </c>
      <c r="H1011" s="11">
        <v>65800</v>
      </c>
      <c r="I1011" s="11">
        <v>9400</v>
      </c>
    </row>
    <row r="1012" spans="1:9" ht="22.5" hidden="1">
      <c r="A1012" s="101"/>
      <c r="B1012" s="101"/>
      <c r="C1012" s="2" t="s">
        <v>10</v>
      </c>
      <c r="D1012" s="11">
        <f t="shared" si="20"/>
        <v>32240</v>
      </c>
      <c r="E1012" s="11">
        <v>0</v>
      </c>
      <c r="F1012" s="11">
        <v>7680</v>
      </c>
      <c r="G1012" s="11">
        <v>5440</v>
      </c>
      <c r="H1012" s="11">
        <v>15040</v>
      </c>
      <c r="I1012" s="11">
        <v>4080</v>
      </c>
    </row>
    <row r="1013" spans="1:9" ht="22.5" hidden="1">
      <c r="A1013" s="101"/>
      <c r="B1013" s="101"/>
      <c r="C1013" s="2" t="s">
        <v>11</v>
      </c>
      <c r="D1013" s="11">
        <f t="shared" si="20"/>
        <v>8060</v>
      </c>
      <c r="E1013" s="11">
        <v>0</v>
      </c>
      <c r="F1013" s="11">
        <v>1920</v>
      </c>
      <c r="G1013" s="11">
        <v>1360</v>
      </c>
      <c r="H1013" s="11">
        <v>3760</v>
      </c>
      <c r="I1013" s="11">
        <v>1020</v>
      </c>
    </row>
    <row r="1014" spans="1:9" ht="15" hidden="1">
      <c r="A1014" s="101"/>
      <c r="B1014" s="101"/>
      <c r="C1014" s="2" t="s">
        <v>28</v>
      </c>
      <c r="D1014" s="11">
        <f t="shared" si="20"/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ht="15" hidden="1">
      <c r="A1015" s="115">
        <v>15</v>
      </c>
      <c r="B1015" s="100" t="s">
        <v>174</v>
      </c>
      <c r="C1015" s="3" t="s">
        <v>12</v>
      </c>
      <c r="D1015" s="12">
        <f t="shared" si="20"/>
        <v>365.40000000000003</v>
      </c>
      <c r="E1015" s="12">
        <f>E1016+E1017+E1018+E1019</f>
        <v>80</v>
      </c>
      <c r="F1015" s="12">
        <f>F1016+F1017+F1018+F1019</f>
        <v>142.4</v>
      </c>
      <c r="G1015" s="12">
        <f>G1016+G1017+G1018+G1019</f>
        <v>44.9</v>
      </c>
      <c r="H1015" s="12">
        <f>H1016+H1017+H1018+H1019</f>
        <v>47.6</v>
      </c>
      <c r="I1015" s="12">
        <f>I1016+I1017+I1018+I1019</f>
        <v>50.5</v>
      </c>
    </row>
    <row r="1016" spans="1:9" ht="22.5" hidden="1">
      <c r="A1016" s="101"/>
      <c r="B1016" s="101"/>
      <c r="C1016" s="2" t="s">
        <v>9</v>
      </c>
      <c r="D1016" s="11">
        <f t="shared" si="20"/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ht="22.5" hidden="1">
      <c r="A1017" s="101"/>
      <c r="B1017" s="101"/>
      <c r="C1017" s="2" t="s">
        <v>10</v>
      </c>
      <c r="D1017" s="11">
        <f t="shared" si="20"/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ht="22.5" hidden="1">
      <c r="A1018" s="101"/>
      <c r="B1018" s="101"/>
      <c r="C1018" s="2" t="s">
        <v>11</v>
      </c>
      <c r="D1018" s="11">
        <f t="shared" si="20"/>
        <v>365.40000000000003</v>
      </c>
      <c r="E1018" s="31">
        <v>80</v>
      </c>
      <c r="F1018" s="31">
        <v>142.4</v>
      </c>
      <c r="G1018" s="31">
        <v>44.9</v>
      </c>
      <c r="H1018" s="31">
        <v>47.6</v>
      </c>
      <c r="I1018" s="31">
        <v>50.5</v>
      </c>
    </row>
    <row r="1019" spans="1:9" ht="15" hidden="1">
      <c r="A1019" s="101"/>
      <c r="B1019" s="101"/>
      <c r="C1019" s="2" t="s">
        <v>28</v>
      </c>
      <c r="D1019" s="11">
        <f t="shared" si="20"/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ht="15">
      <c r="A1020" s="116"/>
      <c r="B1020" s="108" t="s">
        <v>175</v>
      </c>
      <c r="C1020" s="60"/>
      <c r="D1020" s="11"/>
      <c r="E1020" s="11"/>
      <c r="F1020" s="11"/>
      <c r="G1020" s="11"/>
      <c r="H1020" s="11"/>
      <c r="I1020" s="11"/>
    </row>
    <row r="1021" spans="1:9" ht="15">
      <c r="A1021" s="116"/>
      <c r="B1021" s="108"/>
      <c r="C1021" s="61" t="s">
        <v>12</v>
      </c>
      <c r="D1021" s="10">
        <f>E1021+F1021+G1021+H1021+I1021</f>
        <v>49869.32</v>
      </c>
      <c r="E1021" s="10">
        <f>E1031+E1036+E1041+E1046+E1051+E1061+E1066+E1071+E1076+E1081</f>
        <v>8766.17</v>
      </c>
      <c r="F1021" s="10">
        <f>F1031+F1036+F1041+F1046+F1051+F1061+F1066+F1071+F1076+F1081</f>
        <v>8565.18</v>
      </c>
      <c r="G1021" s="10">
        <f>G1031+G1036+G1041+G1046+G1051+G1061+G1066+G1071+G1076+G1081</f>
        <v>10221.109999999999</v>
      </c>
      <c r="H1021" s="10">
        <f>H1031+H1036+H1041+H1046+H1051+H1061+H1066+H1071+H1076+H1081</f>
        <v>10833.850000000002</v>
      </c>
      <c r="I1021" s="10">
        <f>I1031+I1036+I1041+I1046+I1051+I1061+I1066+I1071+I1076+I1081</f>
        <v>11483.010000000002</v>
      </c>
    </row>
    <row r="1022" spans="1:9" ht="22.5">
      <c r="A1022" s="116"/>
      <c r="B1022" s="108"/>
      <c r="C1022" s="2" t="s">
        <v>9</v>
      </c>
      <c r="D1022" s="11">
        <f aca="true" t="shared" si="21" ref="D1022:D1085">E1022+F1022+G1022+H1022+I1022</f>
        <v>0</v>
      </c>
      <c r="E1022" s="11">
        <f>E1032+E1037+E1042+E1047+E1052+E1062+E1067+E1072+E1077+E1082</f>
        <v>0</v>
      </c>
      <c r="F1022" s="11">
        <f>F1032+F1037+F1042+F1047+F1052+F1062+F1067+F1072+F1077+F1082</f>
        <v>0</v>
      </c>
      <c r="G1022" s="11">
        <f>G1032+G1037+G1042+G1047+G1052+G1062+G1067+G1072+G1077+G1082</f>
        <v>0</v>
      </c>
      <c r="H1022" s="11">
        <f>H1032+H1037+H1042+H1047+H1052+H1062+H1067+H1072+H1077+H1082</f>
        <v>0</v>
      </c>
      <c r="I1022" s="11">
        <f>I1032+I1037+I1042+I1047+I1052+I1062+I1067+I1072+I1077+I1082</f>
        <v>0</v>
      </c>
    </row>
    <row r="1023" spans="1:9" ht="22.5">
      <c r="A1023" s="116"/>
      <c r="B1023" s="108"/>
      <c r="C1023" s="2" t="s">
        <v>10</v>
      </c>
      <c r="D1023" s="11">
        <f t="shared" si="21"/>
        <v>0</v>
      </c>
      <c r="E1023" s="11">
        <f>E1033+E1038+E1043+E1048+E1053+E1063+E1068+E1073+E1078+E1083</f>
        <v>0</v>
      </c>
      <c r="F1023" s="11">
        <f>F1033+F1038+F1043+F1048+F1053+F1063+F1068+F1073+F1078+F1083</f>
        <v>0</v>
      </c>
      <c r="G1023" s="11">
        <f>G1033+G1038+G1043+G1048+G1053+G1063+G1068+G1073+G1078+G1083</f>
        <v>0</v>
      </c>
      <c r="H1023" s="11">
        <f>H1033+H1038+H1043+H1048+H1053+H1063+H1068+H1073+H1078+H1083</f>
        <v>0</v>
      </c>
      <c r="I1023" s="11">
        <f>I1033+I1038+I1043+I1048+I1053+I1063+I1068+I1073+I1078+I1083</f>
        <v>0</v>
      </c>
    </row>
    <row r="1024" spans="1:9" ht="22.5">
      <c r="A1024" s="116"/>
      <c r="B1024" s="108"/>
      <c r="C1024" s="2" t="s">
        <v>11</v>
      </c>
      <c r="D1024" s="11">
        <f t="shared" si="21"/>
        <v>49624.700000000004</v>
      </c>
      <c r="E1024" s="11">
        <f>E1034+E1039+E1044+E1049+E1054+E1064+E1069+E1074+E1079+E1084</f>
        <v>8721.9</v>
      </c>
      <c r="F1024" s="11">
        <f>F1034+F1039+F1044+F1049+F1054+F1064+F1069+F1074+F1079+F1084</f>
        <v>8518.7</v>
      </c>
      <c r="G1024" s="11">
        <f>G1034+G1039+G1044+G1049+G1054+G1064+G1069+G1074+G1079+G1084</f>
        <v>10172.3</v>
      </c>
      <c r="H1024" s="11">
        <f>H1034+H1039+H1044+H1049+H1054+H1064+H1069+H1074+H1079+H1084</f>
        <v>10782.600000000002</v>
      </c>
      <c r="I1024" s="11">
        <f>I1034+I1039+I1044+I1049+I1054+I1064+I1069+I1074+I1079+I1084</f>
        <v>11429.200000000003</v>
      </c>
    </row>
    <row r="1025" spans="1:9" ht="15">
      <c r="A1025" s="116"/>
      <c r="B1025" s="108"/>
      <c r="C1025" s="2" t="s">
        <v>28</v>
      </c>
      <c r="D1025" s="11">
        <f t="shared" si="21"/>
        <v>244.62</v>
      </c>
      <c r="E1025" s="11">
        <f>E1035+E1040+E1045+E1050+E1055+E1065+E1070+E1075+E1080+E1085</f>
        <v>44.27</v>
      </c>
      <c r="F1025" s="11">
        <f>F1035+F1040+F1045+F1050+F1055+F1065+F1070+F1075+F1080+F1085</f>
        <v>46.48</v>
      </c>
      <c r="G1025" s="11">
        <f>G1035+G1040+G1045+G1050+G1055+G1065+G1070+G1075+G1080+G1085</f>
        <v>48.81</v>
      </c>
      <c r="H1025" s="11">
        <f>H1035+H1040+H1045+H1050+H1055+H1065+H1070+H1075+H1080+H1085</f>
        <v>51.25</v>
      </c>
      <c r="I1025" s="11">
        <f>I1035+I1040+I1045+I1050+I1055+I1065+I1070+I1075+I1080+I1085</f>
        <v>53.81</v>
      </c>
    </row>
    <row r="1026" spans="1:9" ht="15">
      <c r="A1026" s="106"/>
      <c r="B1026" s="106" t="s">
        <v>676</v>
      </c>
      <c r="C1026" s="66" t="s">
        <v>12</v>
      </c>
      <c r="D1026" s="68">
        <f>D1027+D1028+D1029+D1030</f>
        <v>43431.62</v>
      </c>
      <c r="E1026" s="68">
        <f>E1027+E1028+E1029+E1030</f>
        <v>7460.47</v>
      </c>
      <c r="F1026" s="68">
        <f>F1027+F1028+F1029+F1030</f>
        <v>7484.78</v>
      </c>
      <c r="G1026" s="68">
        <f>G1027+G1028+G1029+G1030</f>
        <v>8948.31</v>
      </c>
      <c r="H1026" s="68">
        <f>H1027+H1028+H1029+H1030</f>
        <v>9484.750000000002</v>
      </c>
      <c r="I1026" s="68">
        <f>I1027+I1028+I1029+I1030</f>
        <v>10053.310000000001</v>
      </c>
    </row>
    <row r="1027" spans="1:9" ht="22.5">
      <c r="A1027" s="107"/>
      <c r="B1027" s="107"/>
      <c r="C1027" s="66" t="s">
        <v>9</v>
      </c>
      <c r="D1027" s="67">
        <v>0</v>
      </c>
      <c r="E1027" s="67">
        <v>0</v>
      </c>
      <c r="F1027" s="67">
        <v>0</v>
      </c>
      <c r="G1027" s="67">
        <v>0</v>
      </c>
      <c r="H1027" s="67">
        <v>0</v>
      </c>
      <c r="I1027" s="67">
        <v>0</v>
      </c>
    </row>
    <row r="1028" spans="1:9" ht="22.5">
      <c r="A1028" s="107"/>
      <c r="B1028" s="107"/>
      <c r="C1028" s="66" t="s">
        <v>10</v>
      </c>
      <c r="D1028" s="67">
        <v>0</v>
      </c>
      <c r="E1028" s="67">
        <v>0</v>
      </c>
      <c r="F1028" s="67">
        <v>0</v>
      </c>
      <c r="G1028" s="67">
        <v>0</v>
      </c>
      <c r="H1028" s="67">
        <v>0</v>
      </c>
      <c r="I1028" s="67">
        <v>0</v>
      </c>
    </row>
    <row r="1029" spans="1:9" ht="22.5">
      <c r="A1029" s="107"/>
      <c r="B1029" s="107"/>
      <c r="C1029" s="66" t="s">
        <v>11</v>
      </c>
      <c r="D1029" s="67">
        <f>D1034+D1039+D1044+D1049+D1054</f>
        <v>43187</v>
      </c>
      <c r="E1029" s="67">
        <f>E1034+E1039+E1044+E1049+E1054</f>
        <v>7416.2</v>
      </c>
      <c r="F1029" s="67">
        <f>F1034+F1039+F1044+F1049+F1054</f>
        <v>7438.3</v>
      </c>
      <c r="G1029" s="67">
        <f>G1034+G1039+G1044+G1049+G1054</f>
        <v>8899.5</v>
      </c>
      <c r="H1029" s="67">
        <f>H1034+H1039+H1044+H1049+H1054</f>
        <v>9433.500000000002</v>
      </c>
      <c r="I1029" s="67">
        <f>I1034+I1039+I1044+I1049+I1054</f>
        <v>9999.500000000002</v>
      </c>
    </row>
    <row r="1030" spans="1:9" ht="15">
      <c r="A1030" s="107"/>
      <c r="B1030" s="107"/>
      <c r="C1030" s="66" t="s">
        <v>28</v>
      </c>
      <c r="D1030" s="67">
        <f>D1035+D1040+D1045+D1050+D1055</f>
        <v>244.62</v>
      </c>
      <c r="E1030" s="67">
        <f>E1035+E1040+E1045+E1050+E1055</f>
        <v>44.27</v>
      </c>
      <c r="F1030" s="67">
        <f>F1035+F1040+F1045+F1050+F1055</f>
        <v>46.48</v>
      </c>
      <c r="G1030" s="67">
        <f>G1035+G1040+G1045+G1050+G1055</f>
        <v>48.81</v>
      </c>
      <c r="H1030" s="67">
        <f>H1035+H1040+H1045+H1050+H1055</f>
        <v>51.25</v>
      </c>
      <c r="I1030" s="67">
        <f>I1035+I1040+I1045+I1050+I1055</f>
        <v>53.81</v>
      </c>
    </row>
    <row r="1031" spans="1:9" ht="15" hidden="1">
      <c r="A1031" s="115">
        <v>1</v>
      </c>
      <c r="B1031" s="100" t="s">
        <v>176</v>
      </c>
      <c r="C1031" s="3" t="s">
        <v>12</v>
      </c>
      <c r="D1031" s="12">
        <f t="shared" si="21"/>
        <v>39955.96</v>
      </c>
      <c r="E1031" s="12">
        <f>E1032+E1033+E1034+E1035</f>
        <v>7416.2</v>
      </c>
      <c r="F1031" s="12">
        <f>F1032+F1033+F1034+F1035</f>
        <v>7438.3</v>
      </c>
      <c r="G1031" s="12">
        <f>G1032+G1033+G1034+G1035</f>
        <v>7884.6</v>
      </c>
      <c r="H1031" s="12">
        <f>H1032+H1033+H1034+H1035</f>
        <v>8357.7</v>
      </c>
      <c r="I1031" s="12">
        <f>I1032+I1033+I1034+I1035</f>
        <v>8859.16</v>
      </c>
    </row>
    <row r="1032" spans="1:9" ht="22.5" hidden="1">
      <c r="A1032" s="101"/>
      <c r="B1032" s="101"/>
      <c r="C1032" s="2" t="s">
        <v>9</v>
      </c>
      <c r="D1032" s="11">
        <f t="shared" si="21"/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ht="22.5" hidden="1">
      <c r="A1033" s="101"/>
      <c r="B1033" s="101"/>
      <c r="C1033" s="2" t="s">
        <v>10</v>
      </c>
      <c r="D1033" s="11">
        <f t="shared" si="21"/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ht="22.5" hidden="1">
      <c r="A1034" s="101"/>
      <c r="B1034" s="101"/>
      <c r="C1034" s="2" t="s">
        <v>11</v>
      </c>
      <c r="D1034" s="11">
        <f t="shared" si="21"/>
        <v>39955.96</v>
      </c>
      <c r="E1034" s="31">
        <v>7416.2</v>
      </c>
      <c r="F1034" s="32">
        <v>7438.3</v>
      </c>
      <c r="G1034" s="31">
        <v>7884.6</v>
      </c>
      <c r="H1034" s="31">
        <v>8357.7</v>
      </c>
      <c r="I1034" s="31">
        <v>8859.16</v>
      </c>
    </row>
    <row r="1035" spans="1:9" ht="15" hidden="1">
      <c r="A1035" s="101"/>
      <c r="B1035" s="101"/>
      <c r="C1035" s="2" t="s">
        <v>28</v>
      </c>
      <c r="D1035" s="11">
        <f t="shared" si="21"/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ht="15" hidden="1">
      <c r="A1036" s="115">
        <v>2</v>
      </c>
      <c r="B1036" s="100" t="s">
        <v>177</v>
      </c>
      <c r="C1036" s="3" t="s">
        <v>12</v>
      </c>
      <c r="D1036" s="12">
        <f t="shared" si="21"/>
        <v>1013.25</v>
      </c>
      <c r="E1036" s="12">
        <f>E1037+E1038+E1039+E1040</f>
        <v>0</v>
      </c>
      <c r="F1036" s="12">
        <f>F1037+F1038+F1039+F1040</f>
        <v>0</v>
      </c>
      <c r="G1036" s="12">
        <f>G1037+G1038+G1039+G1040</f>
        <v>318.27</v>
      </c>
      <c r="H1036" s="12">
        <f>H1037+H1038+H1039+H1040</f>
        <v>337.37</v>
      </c>
      <c r="I1036" s="12">
        <f>I1037+I1038+I1039+I1040</f>
        <v>357.61</v>
      </c>
    </row>
    <row r="1037" spans="1:9" ht="22.5" hidden="1">
      <c r="A1037" s="101"/>
      <c r="B1037" s="101"/>
      <c r="C1037" s="2" t="s">
        <v>9</v>
      </c>
      <c r="D1037" s="11">
        <f t="shared" si="21"/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ht="22.5" hidden="1">
      <c r="A1038" s="101"/>
      <c r="B1038" s="101"/>
      <c r="C1038" s="2" t="s">
        <v>10</v>
      </c>
      <c r="D1038" s="11">
        <f t="shared" si="21"/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ht="22.5" hidden="1">
      <c r="A1039" s="101"/>
      <c r="B1039" s="101"/>
      <c r="C1039" s="2" t="s">
        <v>11</v>
      </c>
      <c r="D1039" s="11">
        <f t="shared" si="21"/>
        <v>1013.25</v>
      </c>
      <c r="E1039" s="31">
        <v>0</v>
      </c>
      <c r="F1039" s="32">
        <v>0</v>
      </c>
      <c r="G1039" s="31">
        <v>318.27</v>
      </c>
      <c r="H1039" s="31">
        <v>337.37</v>
      </c>
      <c r="I1039" s="31">
        <v>357.61</v>
      </c>
    </row>
    <row r="1040" spans="1:9" ht="15" hidden="1">
      <c r="A1040" s="101"/>
      <c r="B1040" s="101"/>
      <c r="C1040" s="2" t="s">
        <v>28</v>
      </c>
      <c r="D1040" s="11">
        <f t="shared" si="21"/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ht="15" hidden="1">
      <c r="A1041" s="115">
        <v>3</v>
      </c>
      <c r="B1041" s="100" t="s">
        <v>166</v>
      </c>
      <c r="C1041" s="3" t="s">
        <v>12</v>
      </c>
      <c r="D1041" s="12">
        <f t="shared" si="21"/>
        <v>2110.48</v>
      </c>
      <c r="E1041" s="12">
        <f>E1042+E1043+E1044+E1045</f>
        <v>0</v>
      </c>
      <c r="F1041" s="12">
        <f>F1042+F1043+F1044+F1045</f>
        <v>0</v>
      </c>
      <c r="G1041" s="12">
        <f>G1042+G1043+G1044+G1045</f>
        <v>662.92</v>
      </c>
      <c r="H1041" s="12">
        <f>H1042+H1043+H1044+H1045</f>
        <v>702.7</v>
      </c>
      <c r="I1041" s="12">
        <f>I1042+I1043+I1044+I1045</f>
        <v>744.86</v>
      </c>
    </row>
    <row r="1042" spans="1:9" ht="22.5" hidden="1">
      <c r="A1042" s="101"/>
      <c r="B1042" s="101"/>
      <c r="C1042" s="2" t="s">
        <v>9</v>
      </c>
      <c r="D1042" s="11">
        <f t="shared" si="21"/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ht="22.5" hidden="1">
      <c r="A1043" s="101"/>
      <c r="B1043" s="101"/>
      <c r="C1043" s="2" t="s">
        <v>10</v>
      </c>
      <c r="D1043" s="11">
        <f t="shared" si="21"/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ht="22.5" hidden="1">
      <c r="A1044" s="101"/>
      <c r="B1044" s="101"/>
      <c r="C1044" s="2" t="s">
        <v>11</v>
      </c>
      <c r="D1044" s="11">
        <f t="shared" si="21"/>
        <v>2110.48</v>
      </c>
      <c r="E1044" s="31">
        <v>0</v>
      </c>
      <c r="F1044" s="32">
        <v>0</v>
      </c>
      <c r="G1044" s="31">
        <v>662.92</v>
      </c>
      <c r="H1044" s="31">
        <v>702.7</v>
      </c>
      <c r="I1044" s="31">
        <v>744.86</v>
      </c>
    </row>
    <row r="1045" spans="1:9" ht="15" hidden="1">
      <c r="A1045" s="101"/>
      <c r="B1045" s="101"/>
      <c r="C1045" s="2" t="s">
        <v>28</v>
      </c>
      <c r="D1045" s="11">
        <f t="shared" si="21"/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ht="15" hidden="1">
      <c r="A1046" s="115">
        <v>4</v>
      </c>
      <c r="B1046" s="100" t="s">
        <v>178</v>
      </c>
      <c r="C1046" s="3" t="s">
        <v>12</v>
      </c>
      <c r="D1046" s="12">
        <f t="shared" si="21"/>
        <v>107.31</v>
      </c>
      <c r="E1046" s="12">
        <f>E1047+E1048+E1049+E1050</f>
        <v>0</v>
      </c>
      <c r="F1046" s="12">
        <f>F1047+F1048+F1049+F1050</f>
        <v>0</v>
      </c>
      <c r="G1046" s="12">
        <f>G1047+G1048+G1049+G1050</f>
        <v>33.71</v>
      </c>
      <c r="H1046" s="12">
        <f>H1047+H1048+H1049+H1050</f>
        <v>35.73</v>
      </c>
      <c r="I1046" s="12">
        <f>I1047+I1048+I1049+I1050</f>
        <v>37.87</v>
      </c>
    </row>
    <row r="1047" spans="1:9" ht="22.5" hidden="1">
      <c r="A1047" s="101"/>
      <c r="B1047" s="101"/>
      <c r="C1047" s="2" t="s">
        <v>9</v>
      </c>
      <c r="D1047" s="11">
        <f t="shared" si="21"/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ht="22.5" hidden="1">
      <c r="A1048" s="101"/>
      <c r="B1048" s="101"/>
      <c r="C1048" s="2" t="s">
        <v>10</v>
      </c>
      <c r="D1048" s="11">
        <f t="shared" si="21"/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ht="22.5" hidden="1">
      <c r="A1049" s="101"/>
      <c r="B1049" s="101"/>
      <c r="C1049" s="2" t="s">
        <v>11</v>
      </c>
      <c r="D1049" s="11">
        <f t="shared" si="21"/>
        <v>107.31</v>
      </c>
      <c r="E1049" s="11">
        <v>0</v>
      </c>
      <c r="F1049" s="11">
        <v>0</v>
      </c>
      <c r="G1049" s="11">
        <v>33.71</v>
      </c>
      <c r="H1049" s="11">
        <v>35.73</v>
      </c>
      <c r="I1049" s="11">
        <v>37.87</v>
      </c>
    </row>
    <row r="1050" spans="1:9" ht="15" hidden="1">
      <c r="A1050" s="101"/>
      <c r="B1050" s="101"/>
      <c r="C1050" s="2" t="s">
        <v>28</v>
      </c>
      <c r="D1050" s="11">
        <f t="shared" si="21"/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ht="15" hidden="1">
      <c r="A1051" s="115">
        <v>5</v>
      </c>
      <c r="B1051" s="100" t="s">
        <v>179</v>
      </c>
      <c r="C1051" s="3" t="s">
        <v>12</v>
      </c>
      <c r="D1051" s="12">
        <f t="shared" si="21"/>
        <v>244.62</v>
      </c>
      <c r="E1051" s="12">
        <f>E1052+E1053+E1054+E1055</f>
        <v>44.27</v>
      </c>
      <c r="F1051" s="12">
        <f>F1052+F1053+F1054+F1055</f>
        <v>46.48</v>
      </c>
      <c r="G1051" s="12">
        <f>G1052+G1053+G1054+G1055</f>
        <v>48.81</v>
      </c>
      <c r="H1051" s="12">
        <f>H1052+H1053+H1054+H1055</f>
        <v>51.25</v>
      </c>
      <c r="I1051" s="12">
        <f>I1052+I1053+I1054+I1055</f>
        <v>53.81</v>
      </c>
    </row>
    <row r="1052" spans="1:9" ht="22.5" hidden="1">
      <c r="A1052" s="101"/>
      <c r="B1052" s="101"/>
      <c r="C1052" s="2" t="s">
        <v>9</v>
      </c>
      <c r="D1052" s="11">
        <f t="shared" si="21"/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</row>
    <row r="1053" spans="1:9" ht="22.5" hidden="1">
      <c r="A1053" s="101"/>
      <c r="B1053" s="101"/>
      <c r="C1053" s="2" t="s">
        <v>10</v>
      </c>
      <c r="D1053" s="11">
        <f t="shared" si="21"/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ht="22.5" hidden="1">
      <c r="A1054" s="101"/>
      <c r="B1054" s="101"/>
      <c r="C1054" s="2" t="s">
        <v>11</v>
      </c>
      <c r="D1054" s="11">
        <f t="shared" si="21"/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ht="15" hidden="1">
      <c r="A1055" s="101"/>
      <c r="B1055" s="101"/>
      <c r="C1055" s="2" t="s">
        <v>28</v>
      </c>
      <c r="D1055" s="11">
        <f t="shared" si="21"/>
        <v>244.62</v>
      </c>
      <c r="E1055" s="31">
        <v>44.27</v>
      </c>
      <c r="F1055" s="32">
        <v>46.48</v>
      </c>
      <c r="G1055" s="31">
        <v>48.81</v>
      </c>
      <c r="H1055" s="31">
        <v>51.25</v>
      </c>
      <c r="I1055" s="31">
        <v>53.81</v>
      </c>
    </row>
    <row r="1056" spans="1:9" ht="15">
      <c r="A1056" s="106"/>
      <c r="B1056" s="106" t="s">
        <v>677</v>
      </c>
      <c r="C1056" s="66" t="s">
        <v>12</v>
      </c>
      <c r="D1056" s="68">
        <f>D1057+D1058+D1059+D1060</f>
        <v>6437.7</v>
      </c>
      <c r="E1056" s="68">
        <f>E1057+E1058+E1059+E1060</f>
        <v>1305.7</v>
      </c>
      <c r="F1056" s="68">
        <f>F1057+F1058+F1059+F1060</f>
        <v>1080.4</v>
      </c>
      <c r="G1056" s="68">
        <f>G1057+G1058+G1059+G1060</f>
        <v>1272.8</v>
      </c>
      <c r="H1056" s="68">
        <f>H1057+H1058+H1059+H1060</f>
        <v>1349.1000000000001</v>
      </c>
      <c r="I1056" s="68">
        <f>I1057+I1058+I1059+I1060</f>
        <v>1429.6999999999998</v>
      </c>
    </row>
    <row r="1057" spans="1:9" ht="22.5">
      <c r="A1057" s="107"/>
      <c r="B1057" s="107"/>
      <c r="C1057" s="66" t="s">
        <v>9</v>
      </c>
      <c r="D1057" s="67">
        <v>0</v>
      </c>
      <c r="E1057" s="67">
        <v>0</v>
      </c>
      <c r="F1057" s="67">
        <v>0</v>
      </c>
      <c r="G1057" s="67">
        <v>0</v>
      </c>
      <c r="H1057" s="67">
        <v>0</v>
      </c>
      <c r="I1057" s="67">
        <v>0</v>
      </c>
    </row>
    <row r="1058" spans="1:9" ht="22.5">
      <c r="A1058" s="107"/>
      <c r="B1058" s="107"/>
      <c r="C1058" s="66" t="s">
        <v>10</v>
      </c>
      <c r="D1058" s="67">
        <v>0</v>
      </c>
      <c r="E1058" s="67">
        <v>0</v>
      </c>
      <c r="F1058" s="67">
        <v>0</v>
      </c>
      <c r="G1058" s="67">
        <v>0</v>
      </c>
      <c r="H1058" s="67">
        <v>0</v>
      </c>
      <c r="I1058" s="67">
        <v>0</v>
      </c>
    </row>
    <row r="1059" spans="1:9" ht="22.5">
      <c r="A1059" s="107"/>
      <c r="B1059" s="107"/>
      <c r="C1059" s="66" t="s">
        <v>11</v>
      </c>
      <c r="D1059" s="67">
        <f>D1064+D1069+D1074+D1079+D1084</f>
        <v>6437.7</v>
      </c>
      <c r="E1059" s="67">
        <f>E1064+E1069+E1074+E1079+E1084</f>
        <v>1305.7</v>
      </c>
      <c r="F1059" s="67">
        <f>F1064+F1069+F1074+F1079+F1084</f>
        <v>1080.4</v>
      </c>
      <c r="G1059" s="67">
        <f>G1064+G1069+G1074+G1079+G1084</f>
        <v>1272.8</v>
      </c>
      <c r="H1059" s="67">
        <f>H1064+H1069+H1074+H1079+H1084</f>
        <v>1349.1000000000001</v>
      </c>
      <c r="I1059" s="67">
        <f>I1064+I1069+I1074+I1079+I1084</f>
        <v>1429.6999999999998</v>
      </c>
    </row>
    <row r="1060" spans="1:9" ht="15">
      <c r="A1060" s="107"/>
      <c r="B1060" s="107"/>
      <c r="C1060" s="66" t="s">
        <v>28</v>
      </c>
      <c r="D1060" s="67">
        <f>D1065+D1070+D1075+D1080+D1085</f>
        <v>0</v>
      </c>
      <c r="E1060" s="67">
        <f>E1065+E1070+E1075+E1080+E1085</f>
        <v>0</v>
      </c>
      <c r="F1060" s="67">
        <f>F1065+F1070+F1075+F1080+F1085</f>
        <v>0</v>
      </c>
      <c r="G1060" s="67">
        <f>G1065+G1070+G1075+G1080+G1085</f>
        <v>0</v>
      </c>
      <c r="H1060" s="67">
        <f>H1065+H1070+H1075+H1080+H1085</f>
        <v>0</v>
      </c>
      <c r="I1060" s="67">
        <f>I1065+I1070+I1075+I1080+I1085</f>
        <v>0</v>
      </c>
    </row>
    <row r="1061" spans="1:9" ht="15" hidden="1">
      <c r="A1061" s="115">
        <v>6</v>
      </c>
      <c r="B1061" s="100" t="s">
        <v>180</v>
      </c>
      <c r="C1061" s="3" t="s">
        <v>12</v>
      </c>
      <c r="D1061" s="12">
        <f t="shared" si="21"/>
        <v>538.7</v>
      </c>
      <c r="E1061" s="12">
        <f>E1062+E1063+E1064+E1065</f>
        <v>0</v>
      </c>
      <c r="F1061" s="12">
        <f>F1062+F1063+F1064+F1065</f>
        <v>88</v>
      </c>
      <c r="G1061" s="12">
        <f>G1062+G1063+G1064+G1065</f>
        <v>141.6</v>
      </c>
      <c r="H1061" s="12">
        <f>H1062+H1063+H1064+H1065</f>
        <v>150.1</v>
      </c>
      <c r="I1061" s="12">
        <f>I1062+I1063+I1064+I1065</f>
        <v>159</v>
      </c>
    </row>
    <row r="1062" spans="1:9" ht="22.5" hidden="1">
      <c r="A1062" s="101"/>
      <c r="B1062" s="101"/>
      <c r="C1062" s="2" t="s">
        <v>9</v>
      </c>
      <c r="D1062" s="11">
        <f t="shared" si="21"/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</row>
    <row r="1063" spans="1:9" ht="22.5" hidden="1">
      <c r="A1063" s="101"/>
      <c r="B1063" s="101"/>
      <c r="C1063" s="2" t="s">
        <v>10</v>
      </c>
      <c r="D1063" s="11">
        <f t="shared" si="21"/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ht="22.5" hidden="1">
      <c r="A1064" s="101"/>
      <c r="B1064" s="101"/>
      <c r="C1064" s="2" t="s">
        <v>11</v>
      </c>
      <c r="D1064" s="11">
        <f t="shared" si="21"/>
        <v>538.7</v>
      </c>
      <c r="E1064" s="31">
        <v>0</v>
      </c>
      <c r="F1064" s="32">
        <v>88</v>
      </c>
      <c r="G1064" s="31">
        <v>141.6</v>
      </c>
      <c r="H1064" s="31">
        <v>150.1</v>
      </c>
      <c r="I1064" s="31">
        <v>159</v>
      </c>
    </row>
    <row r="1065" spans="1:9" ht="15" hidden="1">
      <c r="A1065" s="101"/>
      <c r="B1065" s="101"/>
      <c r="C1065" s="2" t="s">
        <v>28</v>
      </c>
      <c r="D1065" s="11">
        <f t="shared" si="21"/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ht="15" hidden="1">
      <c r="A1066" s="115">
        <v>7</v>
      </c>
      <c r="B1066" s="100" t="s">
        <v>181</v>
      </c>
      <c r="C1066" s="3" t="s">
        <v>12</v>
      </c>
      <c r="D1066" s="12">
        <f t="shared" si="21"/>
        <v>1057.7</v>
      </c>
      <c r="E1066" s="12">
        <f>E1067+E1068+E1069+E1070</f>
        <v>215</v>
      </c>
      <c r="F1066" s="12">
        <f>F1067+F1068+F1069+F1070</f>
        <v>214.5</v>
      </c>
      <c r="G1066" s="12">
        <f>G1067+G1068+G1069+G1070</f>
        <v>197.4</v>
      </c>
      <c r="H1066" s="12">
        <f>H1067+H1068+H1069+H1070</f>
        <v>209.20000000000002</v>
      </c>
      <c r="I1066" s="12">
        <f>I1067+I1068+I1069+I1070</f>
        <v>221.59999999999997</v>
      </c>
    </row>
    <row r="1067" spans="1:9" ht="22.5" hidden="1">
      <c r="A1067" s="101"/>
      <c r="B1067" s="101"/>
      <c r="C1067" s="2" t="s">
        <v>9</v>
      </c>
      <c r="D1067" s="11">
        <f t="shared" si="21"/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</row>
    <row r="1068" spans="1:9" ht="22.5" hidden="1">
      <c r="A1068" s="101"/>
      <c r="B1068" s="101"/>
      <c r="C1068" s="2" t="s">
        <v>10</v>
      </c>
      <c r="D1068" s="11">
        <f t="shared" si="21"/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ht="22.5" hidden="1">
      <c r="A1069" s="101"/>
      <c r="B1069" s="101"/>
      <c r="C1069" s="2" t="s">
        <v>11</v>
      </c>
      <c r="D1069" s="11">
        <f t="shared" si="21"/>
        <v>1057.7</v>
      </c>
      <c r="E1069" s="11">
        <v>215</v>
      </c>
      <c r="F1069" s="11">
        <v>214.5</v>
      </c>
      <c r="G1069" s="11">
        <v>197.4</v>
      </c>
      <c r="H1069" s="11">
        <v>209.20000000000002</v>
      </c>
      <c r="I1069" s="11">
        <v>221.59999999999997</v>
      </c>
    </row>
    <row r="1070" spans="1:9" ht="15" hidden="1">
      <c r="A1070" s="101"/>
      <c r="B1070" s="101"/>
      <c r="C1070" s="2" t="s">
        <v>28</v>
      </c>
      <c r="D1070" s="11">
        <f t="shared" si="21"/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ht="15" hidden="1">
      <c r="A1071" s="115">
        <v>8</v>
      </c>
      <c r="B1071" s="100" t="s">
        <v>182</v>
      </c>
      <c r="C1071" s="3" t="s">
        <v>12</v>
      </c>
      <c r="D1071" s="12">
        <f t="shared" si="21"/>
        <v>1389.3</v>
      </c>
      <c r="E1071" s="12">
        <f>E1072+E1073+E1074+E1075</f>
        <v>201</v>
      </c>
      <c r="F1071" s="12">
        <f>F1072+F1073+F1074+F1075</f>
        <v>128.4</v>
      </c>
      <c r="G1071" s="12">
        <f>G1072+G1073+G1074+G1075</f>
        <v>332.99999999999994</v>
      </c>
      <c r="H1071" s="12">
        <f>H1072+H1073+H1074+H1075</f>
        <v>352.9</v>
      </c>
      <c r="I1071" s="12">
        <f>I1072+I1073+I1074+I1075</f>
        <v>374.00000000000006</v>
      </c>
    </row>
    <row r="1072" spans="1:9" ht="22.5" hidden="1">
      <c r="A1072" s="101"/>
      <c r="B1072" s="101"/>
      <c r="C1072" s="2" t="s">
        <v>9</v>
      </c>
      <c r="D1072" s="11">
        <f t="shared" si="21"/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ht="22.5" hidden="1">
      <c r="A1073" s="101"/>
      <c r="B1073" s="101"/>
      <c r="C1073" s="2" t="s">
        <v>10</v>
      </c>
      <c r="D1073" s="11">
        <f t="shared" si="21"/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ht="22.5" hidden="1">
      <c r="A1074" s="101"/>
      <c r="B1074" s="101"/>
      <c r="C1074" s="2" t="s">
        <v>11</v>
      </c>
      <c r="D1074" s="11">
        <f t="shared" si="21"/>
        <v>1389.3</v>
      </c>
      <c r="E1074" s="11">
        <v>201</v>
      </c>
      <c r="F1074" s="11">
        <v>128.4</v>
      </c>
      <c r="G1074" s="11">
        <v>332.99999999999994</v>
      </c>
      <c r="H1074" s="11">
        <v>352.9</v>
      </c>
      <c r="I1074" s="11">
        <v>374.00000000000006</v>
      </c>
    </row>
    <row r="1075" spans="1:9" ht="15" hidden="1">
      <c r="A1075" s="101"/>
      <c r="B1075" s="101"/>
      <c r="C1075" s="2" t="s">
        <v>28</v>
      </c>
      <c r="D1075" s="11">
        <f t="shared" si="21"/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ht="15" hidden="1">
      <c r="A1076" s="115">
        <v>9</v>
      </c>
      <c r="B1076" s="100" t="s">
        <v>183</v>
      </c>
      <c r="C1076" s="3" t="s">
        <v>12</v>
      </c>
      <c r="D1076" s="12">
        <f t="shared" si="21"/>
        <v>3306</v>
      </c>
      <c r="E1076" s="12">
        <f>E1077+E1078+E1079+E1080</f>
        <v>743.7</v>
      </c>
      <c r="F1076" s="12">
        <f>F1077+F1078+F1079+F1080</f>
        <v>649.5</v>
      </c>
      <c r="G1076" s="12">
        <f>G1077+G1078+G1079+G1080</f>
        <v>600.8</v>
      </c>
      <c r="H1076" s="12">
        <f>H1077+H1078+H1079+H1080</f>
        <v>636.9000000000001</v>
      </c>
      <c r="I1076" s="12">
        <f>I1077+I1078+I1079+I1080</f>
        <v>675.0999999999999</v>
      </c>
    </row>
    <row r="1077" spans="1:9" ht="22.5" hidden="1">
      <c r="A1077" s="101"/>
      <c r="B1077" s="101"/>
      <c r="C1077" s="2" t="s">
        <v>9</v>
      </c>
      <c r="D1077" s="11">
        <f t="shared" si="21"/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</row>
    <row r="1078" spans="1:9" ht="22.5" hidden="1">
      <c r="A1078" s="101"/>
      <c r="B1078" s="101"/>
      <c r="C1078" s="2" t="s">
        <v>10</v>
      </c>
      <c r="D1078" s="11">
        <f t="shared" si="21"/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ht="22.5" hidden="1">
      <c r="A1079" s="101"/>
      <c r="B1079" s="101"/>
      <c r="C1079" s="2" t="s">
        <v>11</v>
      </c>
      <c r="D1079" s="11">
        <f t="shared" si="21"/>
        <v>3306</v>
      </c>
      <c r="E1079" s="11">
        <v>743.7</v>
      </c>
      <c r="F1079" s="11">
        <v>649.5</v>
      </c>
      <c r="G1079" s="11">
        <v>600.8</v>
      </c>
      <c r="H1079" s="11">
        <v>636.9000000000001</v>
      </c>
      <c r="I1079" s="11">
        <v>675.0999999999999</v>
      </c>
    </row>
    <row r="1080" spans="1:9" ht="15" hidden="1">
      <c r="A1080" s="101"/>
      <c r="B1080" s="101"/>
      <c r="C1080" s="2" t="s">
        <v>28</v>
      </c>
      <c r="D1080" s="11">
        <f t="shared" si="21"/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ht="15" hidden="1">
      <c r="A1081" s="115">
        <v>10</v>
      </c>
      <c r="B1081" s="100" t="s">
        <v>184</v>
      </c>
      <c r="C1081" s="3" t="s">
        <v>12</v>
      </c>
      <c r="D1081" s="12">
        <f t="shared" si="21"/>
        <v>146</v>
      </c>
      <c r="E1081" s="12">
        <f>E1082+E1083+E1084+E1085</f>
        <v>146</v>
      </c>
      <c r="F1081" s="12">
        <f>F1082+F1083+F1084+F1085</f>
        <v>0</v>
      </c>
      <c r="G1081" s="12">
        <f>G1082+G1083+G1084+G1085</f>
        <v>0</v>
      </c>
      <c r="H1081" s="12">
        <f>H1082+H1083+H1084+H1085</f>
        <v>0</v>
      </c>
      <c r="I1081" s="12">
        <f>I1082+I1083+I1084+I1085</f>
        <v>0</v>
      </c>
    </row>
    <row r="1082" spans="1:9" ht="22.5" hidden="1">
      <c r="A1082" s="101"/>
      <c r="B1082" s="101"/>
      <c r="C1082" s="2" t="s">
        <v>9</v>
      </c>
      <c r="D1082" s="11">
        <f t="shared" si="21"/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ht="22.5" hidden="1">
      <c r="A1083" s="101"/>
      <c r="B1083" s="101"/>
      <c r="C1083" s="2" t="s">
        <v>10</v>
      </c>
      <c r="D1083" s="11">
        <f t="shared" si="21"/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ht="22.5" hidden="1">
      <c r="A1084" s="101"/>
      <c r="B1084" s="101"/>
      <c r="C1084" s="2" t="s">
        <v>11</v>
      </c>
      <c r="D1084" s="11">
        <f t="shared" si="21"/>
        <v>146</v>
      </c>
      <c r="E1084" s="11">
        <v>146</v>
      </c>
      <c r="F1084" s="11">
        <v>0</v>
      </c>
      <c r="G1084" s="11">
        <v>0</v>
      </c>
      <c r="H1084" s="11">
        <v>0</v>
      </c>
      <c r="I1084" s="11">
        <v>0</v>
      </c>
    </row>
    <row r="1085" spans="1:9" ht="15" hidden="1">
      <c r="A1085" s="101"/>
      <c r="B1085" s="101"/>
      <c r="C1085" s="2" t="s">
        <v>28</v>
      </c>
      <c r="D1085" s="11">
        <f t="shared" si="21"/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ht="15">
      <c r="A1086" s="116"/>
      <c r="B1086" s="108" t="s">
        <v>185</v>
      </c>
      <c r="C1086" s="60"/>
      <c r="D1086" s="11"/>
      <c r="E1086" s="11"/>
      <c r="F1086" s="11"/>
      <c r="G1086" s="11"/>
      <c r="H1086" s="11"/>
      <c r="I1086" s="11"/>
    </row>
    <row r="1087" spans="1:9" ht="15">
      <c r="A1087" s="116"/>
      <c r="B1087" s="108"/>
      <c r="C1087" s="61" t="s">
        <v>12</v>
      </c>
      <c r="D1087" s="10">
        <f>E1087+F1087+G1087+H1087+I1087</f>
        <v>205296.39999999997</v>
      </c>
      <c r="E1087" s="10">
        <f>E1097</f>
        <v>8031.8</v>
      </c>
      <c r="F1087" s="10">
        <f>F1097</f>
        <v>197264.59999999998</v>
      </c>
      <c r="G1087" s="10">
        <f>G1097</f>
        <v>0</v>
      </c>
      <c r="H1087" s="10">
        <f>H1097</f>
        <v>0</v>
      </c>
      <c r="I1087" s="10">
        <f>I1097</f>
        <v>0</v>
      </c>
    </row>
    <row r="1088" spans="1:9" ht="22.5">
      <c r="A1088" s="116"/>
      <c r="B1088" s="108"/>
      <c r="C1088" s="2" t="s">
        <v>9</v>
      </c>
      <c r="D1088" s="11">
        <f aca="true" t="shared" si="22" ref="D1088:D1101">E1088+F1088+G1088+H1088+I1088</f>
        <v>0</v>
      </c>
      <c r="E1088" s="11">
        <f>E1098</f>
        <v>0</v>
      </c>
      <c r="F1088" s="11">
        <f>F1098</f>
        <v>0</v>
      </c>
      <c r="G1088" s="11">
        <f>G1098</f>
        <v>0</v>
      </c>
      <c r="H1088" s="11">
        <f>H1098</f>
        <v>0</v>
      </c>
      <c r="I1088" s="11">
        <f>I1098</f>
        <v>0</v>
      </c>
    </row>
    <row r="1089" spans="1:9" ht="22.5">
      <c r="A1089" s="116"/>
      <c r="B1089" s="108"/>
      <c r="C1089" s="2" t="s">
        <v>10</v>
      </c>
      <c r="D1089" s="11">
        <f t="shared" si="22"/>
        <v>170000</v>
      </c>
      <c r="E1089" s="11">
        <f>E1099</f>
        <v>6411.6</v>
      </c>
      <c r="F1089" s="11">
        <f>F1099</f>
        <v>163588.4</v>
      </c>
      <c r="G1089" s="11">
        <f>G1099</f>
        <v>0</v>
      </c>
      <c r="H1089" s="11">
        <f>H1099</f>
        <v>0</v>
      </c>
      <c r="I1089" s="11">
        <f>I1099</f>
        <v>0</v>
      </c>
    </row>
    <row r="1090" spans="1:9" ht="22.5">
      <c r="A1090" s="116"/>
      <c r="B1090" s="108"/>
      <c r="C1090" s="2" t="s">
        <v>11</v>
      </c>
      <c r="D1090" s="11">
        <f t="shared" si="22"/>
        <v>35296.399999999994</v>
      </c>
      <c r="E1090" s="11">
        <f>E1100</f>
        <v>1620.2</v>
      </c>
      <c r="F1090" s="11">
        <f>F1100</f>
        <v>33676.2</v>
      </c>
      <c r="G1090" s="11">
        <f>G1100</f>
        <v>0</v>
      </c>
      <c r="H1090" s="11">
        <f>H1100</f>
        <v>0</v>
      </c>
      <c r="I1090" s="11">
        <f>I1100</f>
        <v>0</v>
      </c>
    </row>
    <row r="1091" spans="1:9" ht="15">
      <c r="A1091" s="116"/>
      <c r="B1091" s="108"/>
      <c r="C1091" s="2" t="s">
        <v>28</v>
      </c>
      <c r="D1091" s="11">
        <f t="shared" si="22"/>
        <v>0</v>
      </c>
      <c r="E1091" s="11">
        <f>E1101</f>
        <v>0</v>
      </c>
      <c r="F1091" s="11">
        <f>F1101</f>
        <v>0</v>
      </c>
      <c r="G1091" s="11">
        <f>G1101</f>
        <v>0</v>
      </c>
      <c r="H1091" s="11">
        <f>H1101</f>
        <v>0</v>
      </c>
      <c r="I1091" s="11">
        <f>I1101</f>
        <v>0</v>
      </c>
    </row>
    <row r="1092" spans="1:9" ht="15">
      <c r="A1092" s="106"/>
      <c r="B1092" s="106" t="s">
        <v>678</v>
      </c>
      <c r="C1092" s="66" t="s">
        <v>12</v>
      </c>
      <c r="D1092" s="68">
        <f>D1093+D1094+D1095+D1096</f>
        <v>205296.4</v>
      </c>
      <c r="E1092" s="68">
        <f>E1093+E1094+E1095+E1096</f>
        <v>8031.8</v>
      </c>
      <c r="F1092" s="68">
        <f>F1093+F1094+F1095+F1096</f>
        <v>197264.59999999998</v>
      </c>
      <c r="G1092" s="68">
        <f>G1093+G1094+G1095+G1096</f>
        <v>0</v>
      </c>
      <c r="H1092" s="68">
        <f>H1093+H1094+H1095+H1096</f>
        <v>0</v>
      </c>
      <c r="I1092" s="68">
        <f>I1093+I1094+I1095+I1096</f>
        <v>0</v>
      </c>
    </row>
    <row r="1093" spans="1:9" ht="22.5">
      <c r="A1093" s="107"/>
      <c r="B1093" s="107"/>
      <c r="C1093" s="66" t="s">
        <v>9</v>
      </c>
      <c r="D1093" s="67">
        <v>0</v>
      </c>
      <c r="E1093" s="67">
        <v>0</v>
      </c>
      <c r="F1093" s="67">
        <v>0</v>
      </c>
      <c r="G1093" s="67">
        <v>0</v>
      </c>
      <c r="H1093" s="67">
        <v>0</v>
      </c>
      <c r="I1093" s="67">
        <v>0</v>
      </c>
    </row>
    <row r="1094" spans="1:9" ht="22.5">
      <c r="A1094" s="107"/>
      <c r="B1094" s="107"/>
      <c r="C1094" s="66" t="s">
        <v>10</v>
      </c>
      <c r="D1094" s="67">
        <f>D1099</f>
        <v>170000</v>
      </c>
      <c r="E1094" s="67">
        <f>E1099</f>
        <v>6411.6</v>
      </c>
      <c r="F1094" s="67">
        <f>F1099</f>
        <v>163588.4</v>
      </c>
      <c r="G1094" s="67">
        <f>G1099</f>
        <v>0</v>
      </c>
      <c r="H1094" s="67">
        <f>H1099</f>
        <v>0</v>
      </c>
      <c r="I1094" s="67">
        <f>I1099</f>
        <v>0</v>
      </c>
    </row>
    <row r="1095" spans="1:9" ht="22.5">
      <c r="A1095" s="107"/>
      <c r="B1095" s="107"/>
      <c r="C1095" s="66" t="s">
        <v>11</v>
      </c>
      <c r="D1095" s="67">
        <f>D1100</f>
        <v>35296.399999999994</v>
      </c>
      <c r="E1095" s="67">
        <f>E1100</f>
        <v>1620.2</v>
      </c>
      <c r="F1095" s="67">
        <f>F1100</f>
        <v>33676.2</v>
      </c>
      <c r="G1095" s="67">
        <f>G1100</f>
        <v>0</v>
      </c>
      <c r="H1095" s="67">
        <f>H1100</f>
        <v>0</v>
      </c>
      <c r="I1095" s="67">
        <f>I1100</f>
        <v>0</v>
      </c>
    </row>
    <row r="1096" spans="1:9" ht="15">
      <c r="A1096" s="107"/>
      <c r="B1096" s="107"/>
      <c r="C1096" s="66" t="s">
        <v>28</v>
      </c>
      <c r="D1096" s="67">
        <v>0</v>
      </c>
      <c r="E1096" s="67">
        <v>0</v>
      </c>
      <c r="F1096" s="67">
        <v>0</v>
      </c>
      <c r="G1096" s="67">
        <v>0</v>
      </c>
      <c r="H1096" s="67">
        <v>0</v>
      </c>
      <c r="I1096" s="67">
        <v>0</v>
      </c>
    </row>
    <row r="1097" spans="1:9" ht="15" hidden="1">
      <c r="A1097" s="115">
        <v>1</v>
      </c>
      <c r="B1097" s="100" t="s">
        <v>186</v>
      </c>
      <c r="C1097" s="3" t="s">
        <v>12</v>
      </c>
      <c r="D1097" s="12">
        <f t="shared" si="22"/>
        <v>205296.39999999997</v>
      </c>
      <c r="E1097" s="12">
        <f>E1098+E1099+E1100+E1101</f>
        <v>8031.8</v>
      </c>
      <c r="F1097" s="12">
        <f>F1098+F1099+F1100+F1101</f>
        <v>197264.59999999998</v>
      </c>
      <c r="G1097" s="12">
        <f>G1098+G1099+G1100+G1101</f>
        <v>0</v>
      </c>
      <c r="H1097" s="12">
        <f>H1098+H1099+H1100+H1101</f>
        <v>0</v>
      </c>
      <c r="I1097" s="12">
        <f>I1098+I1099+I1100+I1101</f>
        <v>0</v>
      </c>
    </row>
    <row r="1098" spans="1:9" ht="22.5" hidden="1">
      <c r="A1098" s="101"/>
      <c r="B1098" s="101"/>
      <c r="C1098" s="2" t="s">
        <v>9</v>
      </c>
      <c r="D1098" s="11">
        <f t="shared" si="22"/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ht="22.5" hidden="1">
      <c r="A1099" s="101"/>
      <c r="B1099" s="101"/>
      <c r="C1099" s="2" t="s">
        <v>10</v>
      </c>
      <c r="D1099" s="11">
        <f t="shared" si="22"/>
        <v>170000</v>
      </c>
      <c r="E1099" s="27">
        <v>6411.6</v>
      </c>
      <c r="F1099" s="27">
        <v>163588.4</v>
      </c>
      <c r="G1099" s="27">
        <v>0</v>
      </c>
      <c r="H1099" s="27">
        <v>0</v>
      </c>
      <c r="I1099" s="27">
        <v>0</v>
      </c>
    </row>
    <row r="1100" spans="1:9" ht="22.5" hidden="1">
      <c r="A1100" s="101"/>
      <c r="B1100" s="101"/>
      <c r="C1100" s="2" t="s">
        <v>11</v>
      </c>
      <c r="D1100" s="11">
        <f t="shared" si="22"/>
        <v>35296.399999999994</v>
      </c>
      <c r="E1100" s="27">
        <v>1620.2</v>
      </c>
      <c r="F1100" s="27">
        <v>33676.2</v>
      </c>
      <c r="G1100" s="27">
        <v>0</v>
      </c>
      <c r="H1100" s="27">
        <v>0</v>
      </c>
      <c r="I1100" s="27">
        <v>0</v>
      </c>
    </row>
    <row r="1101" spans="1:9" ht="15" hidden="1">
      <c r="A1101" s="101"/>
      <c r="B1101" s="101"/>
      <c r="C1101" s="2" t="s">
        <v>28</v>
      </c>
      <c r="D1101" s="11">
        <f t="shared" si="22"/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ht="15">
      <c r="A1102" s="116"/>
      <c r="B1102" s="108" t="s">
        <v>187</v>
      </c>
      <c r="C1102" s="60"/>
      <c r="D1102" s="11"/>
      <c r="E1102" s="11"/>
      <c r="F1102" s="11"/>
      <c r="G1102" s="11"/>
      <c r="H1102" s="11"/>
      <c r="I1102" s="11"/>
    </row>
    <row r="1103" spans="1:9" ht="15">
      <c r="A1103" s="116"/>
      <c r="B1103" s="108"/>
      <c r="C1103" s="61" t="s">
        <v>12</v>
      </c>
      <c r="D1103" s="10">
        <f>E1103+F1103+G1103+H1103+I1103</f>
        <v>34600</v>
      </c>
      <c r="E1103" s="10">
        <f>E1113+E1118+E1128+E1133+E1138+E1143</f>
        <v>0</v>
      </c>
      <c r="F1103" s="10">
        <f>F1113+F1118+F1128+F1133+F1138+F1143+F1153</f>
        <v>34000</v>
      </c>
      <c r="G1103" s="10">
        <f>G1113+G1118+G1128+G1133+G1138+G1143</f>
        <v>200</v>
      </c>
      <c r="H1103" s="10">
        <f>H1113+H1118+H1128+H1133+H1138+H1143</f>
        <v>200</v>
      </c>
      <c r="I1103" s="10">
        <f>I1113+I1118+I1128+I1133+I1138+I1143</f>
        <v>200</v>
      </c>
    </row>
    <row r="1104" spans="1:9" ht="22.5">
      <c r="A1104" s="116"/>
      <c r="B1104" s="108"/>
      <c r="C1104" s="2" t="s">
        <v>9</v>
      </c>
      <c r="D1104" s="11">
        <f aca="true" t="shared" si="23" ref="D1104:D1157">E1104+F1104+G1104+H1104+I1104</f>
        <v>0</v>
      </c>
      <c r="E1104" s="11">
        <f>F1104+G1104+H1104+I1104+J1104</f>
        <v>0</v>
      </c>
      <c r="F1104" s="11">
        <f>G1104+H1104+I1104+J1104+K1104</f>
        <v>0</v>
      </c>
      <c r="G1104" s="11">
        <f>H1104+I1104+J1104+K1104+L1104</f>
        <v>0</v>
      </c>
      <c r="H1104" s="11">
        <f>I1104+J1104+K1104+L1104+M1104</f>
        <v>0</v>
      </c>
      <c r="I1104" s="11">
        <f>J1104+K1104+L1104+M1104+N1104</f>
        <v>0</v>
      </c>
    </row>
    <row r="1105" spans="1:9" ht="22.5">
      <c r="A1105" s="116"/>
      <c r="B1105" s="108"/>
      <c r="C1105" s="2" t="s">
        <v>10</v>
      </c>
      <c r="D1105" s="11">
        <f>E1105+F1105+G1105+H1105+I1105</f>
        <v>0</v>
      </c>
      <c r="E1105" s="11">
        <f>F1105+G1105+H1105+I1105+J1105</f>
        <v>0</v>
      </c>
      <c r="F1105" s="11">
        <f>G1105+H1105+I1105+J1105+K1105</f>
        <v>0</v>
      </c>
      <c r="G1105" s="11">
        <f>H1105+I1105+J1105+K1105+L1105</f>
        <v>0</v>
      </c>
      <c r="H1105" s="11">
        <f>I1105+J1105+K1105+L1105+M1105</f>
        <v>0</v>
      </c>
      <c r="I1105" s="11">
        <f>J1105+K1105+L1105+M1105+N1105</f>
        <v>0</v>
      </c>
    </row>
    <row r="1106" spans="1:9" ht="22.5">
      <c r="A1106" s="116"/>
      <c r="B1106" s="108"/>
      <c r="C1106" s="2" t="s">
        <v>11</v>
      </c>
      <c r="D1106" s="11">
        <f t="shared" si="23"/>
        <v>4300</v>
      </c>
      <c r="E1106" s="11">
        <f>E1116+E1121+E1131+E1136+E1141+E1146</f>
        <v>0</v>
      </c>
      <c r="F1106" s="11">
        <f>F1116+F1121+F1131+F1136+F1141+F1146+F1156</f>
        <v>3700</v>
      </c>
      <c r="G1106" s="11">
        <f>G1116+G1121+G1131+G1136+G1141+G1146</f>
        <v>200</v>
      </c>
      <c r="H1106" s="11">
        <f>H1116+H1121+H1131+H1136+H1141+H1146</f>
        <v>200</v>
      </c>
      <c r="I1106" s="11">
        <f>I1116+I1121+I1131+I1136+I1141+I1146</f>
        <v>200</v>
      </c>
    </row>
    <row r="1107" spans="1:9" ht="15">
      <c r="A1107" s="116"/>
      <c r="B1107" s="108"/>
      <c r="C1107" s="2" t="s">
        <v>28</v>
      </c>
      <c r="D1107" s="11">
        <f t="shared" si="23"/>
        <v>30300</v>
      </c>
      <c r="E1107" s="11">
        <f>E1117+E1122+E1132+E1137+E1142+E1147</f>
        <v>0</v>
      </c>
      <c r="F1107" s="11">
        <f>F1117+F1122+F1132+F1137+F1142+F1147+F1157</f>
        <v>30300</v>
      </c>
      <c r="G1107" s="11">
        <f>G1117+G1122+G1132+G1137+G1142+G1147</f>
        <v>0</v>
      </c>
      <c r="H1107" s="11">
        <f>H1117+H1122+H1132+H1137+H1142+H1147</f>
        <v>0</v>
      </c>
      <c r="I1107" s="11">
        <f>I1117+I1122+I1132+I1137+I1142+I1147</f>
        <v>0</v>
      </c>
    </row>
    <row r="1108" spans="1:9" ht="15">
      <c r="A1108" s="106"/>
      <c r="B1108" s="106" t="s">
        <v>679</v>
      </c>
      <c r="C1108" s="66" t="s">
        <v>12</v>
      </c>
      <c r="D1108" s="68">
        <f>D1109+D1110+D1111+D1112</f>
        <v>30300</v>
      </c>
      <c r="E1108" s="68">
        <f>E1109+E1110+E1111+E1112</f>
        <v>0</v>
      </c>
      <c r="F1108" s="68">
        <f>F1109+F1110+F1111+F1112</f>
        <v>30300</v>
      </c>
      <c r="G1108" s="68">
        <f>G1109+G1110+G1111+G1112</f>
        <v>0</v>
      </c>
      <c r="H1108" s="68">
        <f>H1109+H1110+H1111+H1112</f>
        <v>0</v>
      </c>
      <c r="I1108" s="68">
        <f>I1109+I1110+I1111+I1112</f>
        <v>0</v>
      </c>
    </row>
    <row r="1109" spans="1:9" ht="22.5">
      <c r="A1109" s="107"/>
      <c r="B1109" s="107"/>
      <c r="C1109" s="66" t="s">
        <v>9</v>
      </c>
      <c r="D1109" s="67">
        <v>0</v>
      </c>
      <c r="E1109" s="67">
        <v>0</v>
      </c>
      <c r="F1109" s="67">
        <v>0</v>
      </c>
      <c r="G1109" s="67">
        <v>0</v>
      </c>
      <c r="H1109" s="67">
        <v>0</v>
      </c>
      <c r="I1109" s="67">
        <v>0</v>
      </c>
    </row>
    <row r="1110" spans="1:9" ht="22.5">
      <c r="A1110" s="107"/>
      <c r="B1110" s="107"/>
      <c r="C1110" s="66" t="s">
        <v>10</v>
      </c>
      <c r="D1110" s="67">
        <v>0</v>
      </c>
      <c r="E1110" s="67">
        <v>0</v>
      </c>
      <c r="F1110" s="67">
        <v>0</v>
      </c>
      <c r="G1110" s="67">
        <v>0</v>
      </c>
      <c r="H1110" s="67">
        <v>0</v>
      </c>
      <c r="I1110" s="67">
        <v>0</v>
      </c>
    </row>
    <row r="1111" spans="1:9" ht="22.5">
      <c r="A1111" s="107"/>
      <c r="B1111" s="107"/>
      <c r="C1111" s="66" t="s">
        <v>11</v>
      </c>
      <c r="D1111" s="67">
        <f>D1116+D1121</f>
        <v>0</v>
      </c>
      <c r="E1111" s="67">
        <f>E1116+E1121</f>
        <v>0</v>
      </c>
      <c r="F1111" s="67">
        <f>F1116+F1121</f>
        <v>0</v>
      </c>
      <c r="G1111" s="67">
        <f>G1116+G1121</f>
        <v>0</v>
      </c>
      <c r="H1111" s="67">
        <f>H1116+H1121</f>
        <v>0</v>
      </c>
      <c r="I1111" s="67">
        <f>I1116+I1121</f>
        <v>0</v>
      </c>
    </row>
    <row r="1112" spans="1:9" ht="15">
      <c r="A1112" s="107"/>
      <c r="B1112" s="107"/>
      <c r="C1112" s="66" t="s">
        <v>28</v>
      </c>
      <c r="D1112" s="67">
        <f>D1117+D1122</f>
        <v>30300</v>
      </c>
      <c r="E1112" s="67">
        <f>E1117+E1122</f>
        <v>0</v>
      </c>
      <c r="F1112" s="67">
        <f>F1117+F1122</f>
        <v>30300</v>
      </c>
      <c r="G1112" s="67">
        <f>G1117+G1122</f>
        <v>0</v>
      </c>
      <c r="H1112" s="67">
        <f>H1117+H1122</f>
        <v>0</v>
      </c>
      <c r="I1112" s="67">
        <f>I1117+I1122</f>
        <v>0</v>
      </c>
    </row>
    <row r="1113" spans="1:9" ht="15" hidden="1">
      <c r="A1113" s="115">
        <v>1</v>
      </c>
      <c r="B1113" s="100" t="s">
        <v>188</v>
      </c>
      <c r="C1113" s="3" t="s">
        <v>12</v>
      </c>
      <c r="D1113" s="12">
        <f t="shared" si="23"/>
        <v>30000</v>
      </c>
      <c r="E1113" s="12">
        <f>E1114+E1115+E1116+E1117</f>
        <v>0</v>
      </c>
      <c r="F1113" s="12">
        <f>F1114+F1115+F1116+F1117</f>
        <v>30000</v>
      </c>
      <c r="G1113" s="12">
        <f>G1114+G1115+G1116+G1117</f>
        <v>0</v>
      </c>
      <c r="H1113" s="12">
        <f>H1114+H1115+H1116+H1117</f>
        <v>0</v>
      </c>
      <c r="I1113" s="12">
        <f>I1114+I1115+I1116+I1117</f>
        <v>0</v>
      </c>
    </row>
    <row r="1114" spans="1:9" ht="22.5" hidden="1">
      <c r="A1114" s="101"/>
      <c r="B1114" s="101"/>
      <c r="C1114" s="2" t="s">
        <v>9</v>
      </c>
      <c r="D1114" s="11">
        <f t="shared" si="23"/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ht="22.5" hidden="1">
      <c r="A1115" s="101"/>
      <c r="B1115" s="101"/>
      <c r="C1115" s="2" t="s">
        <v>10</v>
      </c>
      <c r="D1115" s="11">
        <f t="shared" si="23"/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ht="22.5" hidden="1">
      <c r="A1116" s="101"/>
      <c r="B1116" s="101"/>
      <c r="C1116" s="2" t="s">
        <v>11</v>
      </c>
      <c r="D1116" s="11">
        <f t="shared" si="23"/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ht="15" hidden="1">
      <c r="A1117" s="101"/>
      <c r="B1117" s="101"/>
      <c r="C1117" s="2" t="s">
        <v>28</v>
      </c>
      <c r="D1117" s="11">
        <f t="shared" si="23"/>
        <v>30000</v>
      </c>
      <c r="E1117" s="11">
        <v>0</v>
      </c>
      <c r="F1117" s="28">
        <v>30000</v>
      </c>
      <c r="G1117" s="11">
        <v>0</v>
      </c>
      <c r="H1117" s="11">
        <v>0</v>
      </c>
      <c r="I1117" s="11">
        <v>0</v>
      </c>
    </row>
    <row r="1118" spans="1:9" ht="15" hidden="1">
      <c r="A1118" s="115">
        <v>2</v>
      </c>
      <c r="B1118" s="100" t="s">
        <v>614</v>
      </c>
      <c r="C1118" s="3" t="s">
        <v>12</v>
      </c>
      <c r="D1118" s="12">
        <f t="shared" si="23"/>
        <v>300</v>
      </c>
      <c r="E1118" s="12">
        <f>E1119+E1120+E1121+E1122</f>
        <v>0</v>
      </c>
      <c r="F1118" s="12">
        <f>F1119+F1120+F1121+F1122</f>
        <v>300</v>
      </c>
      <c r="G1118" s="12">
        <f>G1119+G1120+G1121+G1122</f>
        <v>0</v>
      </c>
      <c r="H1118" s="12">
        <f>H1119+H1120+H1121+H1122</f>
        <v>0</v>
      </c>
      <c r="I1118" s="12">
        <f>I1119+I1120+I1121+I1122</f>
        <v>0</v>
      </c>
    </row>
    <row r="1119" spans="1:9" ht="22.5" hidden="1">
      <c r="A1119" s="101"/>
      <c r="B1119" s="101"/>
      <c r="C1119" s="2" t="s">
        <v>9</v>
      </c>
      <c r="D1119" s="11">
        <f t="shared" si="23"/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ht="22.5" hidden="1">
      <c r="A1120" s="101"/>
      <c r="B1120" s="101"/>
      <c r="C1120" s="2" t="s">
        <v>10</v>
      </c>
      <c r="D1120" s="11">
        <f t="shared" si="23"/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ht="22.5" hidden="1">
      <c r="A1121" s="101"/>
      <c r="B1121" s="101"/>
      <c r="C1121" s="2" t="s">
        <v>11</v>
      </c>
      <c r="D1121" s="11">
        <f t="shared" si="23"/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ht="15" hidden="1">
      <c r="A1122" s="101"/>
      <c r="B1122" s="101"/>
      <c r="C1122" s="2" t="s">
        <v>28</v>
      </c>
      <c r="D1122" s="11">
        <f t="shared" si="23"/>
        <v>300</v>
      </c>
      <c r="E1122" s="11">
        <v>0</v>
      </c>
      <c r="F1122" s="28">
        <v>300</v>
      </c>
      <c r="G1122" s="11">
        <v>0</v>
      </c>
      <c r="H1122" s="11">
        <v>0</v>
      </c>
      <c r="I1122" s="11">
        <v>0</v>
      </c>
    </row>
    <row r="1123" spans="1:9" ht="15">
      <c r="A1123" s="106"/>
      <c r="B1123" s="106" t="s">
        <v>780</v>
      </c>
      <c r="C1123" s="66" t="s">
        <v>12</v>
      </c>
      <c r="D1123" s="68">
        <f>D1124+D1125+D1126+D1127</f>
        <v>800</v>
      </c>
      <c r="E1123" s="68">
        <f>E1124+E1125+E1126+E1127</f>
        <v>0</v>
      </c>
      <c r="F1123" s="68">
        <f>F1124+F1125+F1126+F1127</f>
        <v>200</v>
      </c>
      <c r="G1123" s="68">
        <f>G1124+G1125+G1126+G1127</f>
        <v>200</v>
      </c>
      <c r="H1123" s="68">
        <f>H1124+H1125+H1126+H1127</f>
        <v>200</v>
      </c>
      <c r="I1123" s="68">
        <f>I1124+I1125+I1126+I1127</f>
        <v>200</v>
      </c>
    </row>
    <row r="1124" spans="1:9" ht="22.5">
      <c r="A1124" s="107"/>
      <c r="B1124" s="107"/>
      <c r="C1124" s="66" t="s">
        <v>9</v>
      </c>
      <c r="D1124" s="67">
        <v>0</v>
      </c>
      <c r="E1124" s="67">
        <v>0</v>
      </c>
      <c r="F1124" s="67">
        <v>0</v>
      </c>
      <c r="G1124" s="67">
        <v>0</v>
      </c>
      <c r="H1124" s="67">
        <v>0</v>
      </c>
      <c r="I1124" s="67">
        <v>0</v>
      </c>
    </row>
    <row r="1125" spans="1:9" ht="22.5">
      <c r="A1125" s="107"/>
      <c r="B1125" s="107"/>
      <c r="C1125" s="66" t="s">
        <v>10</v>
      </c>
      <c r="D1125" s="67">
        <v>0</v>
      </c>
      <c r="E1125" s="67">
        <v>0</v>
      </c>
      <c r="F1125" s="67">
        <v>0</v>
      </c>
      <c r="G1125" s="67">
        <v>0</v>
      </c>
      <c r="H1125" s="67">
        <v>0</v>
      </c>
      <c r="I1125" s="67">
        <v>0</v>
      </c>
    </row>
    <row r="1126" spans="1:9" ht="22.5">
      <c r="A1126" s="107"/>
      <c r="B1126" s="107"/>
      <c r="C1126" s="66" t="s">
        <v>11</v>
      </c>
      <c r="D1126" s="67">
        <f>D1131+D1136+D1141+D1146</f>
        <v>800</v>
      </c>
      <c r="E1126" s="67">
        <f>E1131+E1136+E1141+E1146</f>
        <v>0</v>
      </c>
      <c r="F1126" s="67">
        <f>F1131+F1136+F1141+F1146</f>
        <v>200</v>
      </c>
      <c r="G1126" s="67">
        <f>G1131+G1136+G1141+G1146</f>
        <v>200</v>
      </c>
      <c r="H1126" s="67">
        <f>H1131+H1136+H1141+H1146</f>
        <v>200</v>
      </c>
      <c r="I1126" s="67">
        <f>I1131+I1136+I1141+I1146</f>
        <v>200</v>
      </c>
    </row>
    <row r="1127" spans="1:9" ht="15">
      <c r="A1127" s="107"/>
      <c r="B1127" s="107"/>
      <c r="C1127" s="66" t="s">
        <v>28</v>
      </c>
      <c r="D1127" s="67">
        <f>D1132+D1137+D1142+D1147</f>
        <v>0</v>
      </c>
      <c r="E1127" s="67">
        <f>E1132+E1137+E1142+E1147</f>
        <v>0</v>
      </c>
      <c r="F1127" s="67">
        <f>F1132+F1137+F1142+F1147</f>
        <v>0</v>
      </c>
      <c r="G1127" s="67">
        <f>G1132+G1137+G1142+G1147</f>
        <v>0</v>
      </c>
      <c r="H1127" s="67">
        <f>H1132+H1137+H1142+H1147</f>
        <v>0</v>
      </c>
      <c r="I1127" s="67">
        <f>I1132+I1137+I1142+I1147</f>
        <v>0</v>
      </c>
    </row>
    <row r="1128" spans="1:9" ht="15" hidden="1">
      <c r="A1128" s="115">
        <v>3</v>
      </c>
      <c r="B1128" s="100" t="s">
        <v>189</v>
      </c>
      <c r="C1128" s="3" t="s">
        <v>12</v>
      </c>
      <c r="D1128" s="12">
        <f t="shared" si="23"/>
        <v>200</v>
      </c>
      <c r="E1128" s="12">
        <f>E1129+E1130+E1131+E1132</f>
        <v>0</v>
      </c>
      <c r="F1128" s="12">
        <f>F1129+F1130+F1131+F1132</f>
        <v>50</v>
      </c>
      <c r="G1128" s="12">
        <f>G1129+G1130+G1131+G1132</f>
        <v>50</v>
      </c>
      <c r="H1128" s="12">
        <f>H1129+H1130+H1131+H1132</f>
        <v>50</v>
      </c>
      <c r="I1128" s="12">
        <f>I1129+I1130+I1131+I1132</f>
        <v>50</v>
      </c>
    </row>
    <row r="1129" spans="1:9" ht="22.5" hidden="1">
      <c r="A1129" s="101"/>
      <c r="B1129" s="101"/>
      <c r="C1129" s="2" t="s">
        <v>9</v>
      </c>
      <c r="D1129" s="11">
        <f t="shared" si="23"/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ht="22.5" hidden="1">
      <c r="A1130" s="101"/>
      <c r="B1130" s="101"/>
      <c r="C1130" s="2" t="s">
        <v>10</v>
      </c>
      <c r="D1130" s="11">
        <f t="shared" si="23"/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ht="22.5" hidden="1">
      <c r="A1131" s="101"/>
      <c r="B1131" s="101"/>
      <c r="C1131" s="2" t="s">
        <v>11</v>
      </c>
      <c r="D1131" s="11">
        <f t="shared" si="23"/>
        <v>200</v>
      </c>
      <c r="E1131" s="11">
        <v>0</v>
      </c>
      <c r="F1131" s="28">
        <v>50</v>
      </c>
      <c r="G1131" s="28">
        <v>50</v>
      </c>
      <c r="H1131" s="28">
        <v>50</v>
      </c>
      <c r="I1131" s="28">
        <v>50</v>
      </c>
    </row>
    <row r="1132" spans="1:9" ht="15" hidden="1">
      <c r="A1132" s="101"/>
      <c r="B1132" s="101"/>
      <c r="C1132" s="2" t="s">
        <v>28</v>
      </c>
      <c r="D1132" s="11">
        <f t="shared" si="23"/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ht="15" hidden="1">
      <c r="A1133" s="115">
        <v>4</v>
      </c>
      <c r="B1133" s="100" t="s">
        <v>190</v>
      </c>
      <c r="C1133" s="3" t="s">
        <v>12</v>
      </c>
      <c r="D1133" s="12">
        <f t="shared" si="23"/>
        <v>200</v>
      </c>
      <c r="E1133" s="12">
        <f>E1134+E1135+E1136+E1137</f>
        <v>0</v>
      </c>
      <c r="F1133" s="12">
        <f>F1134+F1135+F1136+F1137</f>
        <v>50</v>
      </c>
      <c r="G1133" s="12">
        <f>G1134+G1135+G1136+G1137</f>
        <v>50</v>
      </c>
      <c r="H1133" s="12">
        <f>H1134+H1135+H1136+H1137</f>
        <v>50</v>
      </c>
      <c r="I1133" s="12">
        <f>I1134+I1135+I1136+I1137</f>
        <v>50</v>
      </c>
    </row>
    <row r="1134" spans="1:9" ht="22.5" hidden="1">
      <c r="A1134" s="101"/>
      <c r="B1134" s="101"/>
      <c r="C1134" s="2" t="s">
        <v>9</v>
      </c>
      <c r="D1134" s="11">
        <f t="shared" si="23"/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ht="22.5" hidden="1">
      <c r="A1135" s="101"/>
      <c r="B1135" s="101"/>
      <c r="C1135" s="2" t="s">
        <v>10</v>
      </c>
      <c r="D1135" s="11">
        <f t="shared" si="23"/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ht="22.5" hidden="1">
      <c r="A1136" s="101"/>
      <c r="B1136" s="101"/>
      <c r="C1136" s="2" t="s">
        <v>11</v>
      </c>
      <c r="D1136" s="11">
        <f t="shared" si="23"/>
        <v>200</v>
      </c>
      <c r="E1136" s="11">
        <v>0</v>
      </c>
      <c r="F1136" s="28">
        <v>50</v>
      </c>
      <c r="G1136" s="28">
        <v>50</v>
      </c>
      <c r="H1136" s="28">
        <v>50</v>
      </c>
      <c r="I1136" s="28">
        <v>50</v>
      </c>
    </row>
    <row r="1137" spans="1:9" ht="15" hidden="1">
      <c r="A1137" s="101"/>
      <c r="B1137" s="101"/>
      <c r="C1137" s="2" t="s">
        <v>28</v>
      </c>
      <c r="D1137" s="11">
        <f t="shared" si="23"/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</row>
    <row r="1138" spans="1:9" ht="15" hidden="1">
      <c r="A1138" s="115">
        <v>5</v>
      </c>
      <c r="B1138" s="100" t="s">
        <v>191</v>
      </c>
      <c r="C1138" s="3" t="s">
        <v>12</v>
      </c>
      <c r="D1138" s="12">
        <f t="shared" si="23"/>
        <v>200</v>
      </c>
      <c r="E1138" s="12">
        <f>E1139+E1140+E1141+E1142</f>
        <v>0</v>
      </c>
      <c r="F1138" s="12">
        <f>F1139+F1140+F1141+F1142</f>
        <v>50</v>
      </c>
      <c r="G1138" s="12">
        <f>G1139+G1140+G1141+G1142</f>
        <v>50</v>
      </c>
      <c r="H1138" s="12">
        <f>H1139+H1140+H1141+H1142</f>
        <v>50</v>
      </c>
      <c r="I1138" s="12">
        <f>I1139+I1140+I1141+I1142</f>
        <v>50</v>
      </c>
    </row>
    <row r="1139" spans="1:9" ht="22.5" hidden="1">
      <c r="A1139" s="101"/>
      <c r="B1139" s="101"/>
      <c r="C1139" s="2" t="s">
        <v>9</v>
      </c>
      <c r="D1139" s="11">
        <f t="shared" si="23"/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ht="22.5" hidden="1">
      <c r="A1140" s="101"/>
      <c r="B1140" s="101"/>
      <c r="C1140" s="2" t="s">
        <v>10</v>
      </c>
      <c r="D1140" s="11">
        <f t="shared" si="23"/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ht="22.5" hidden="1">
      <c r="A1141" s="101"/>
      <c r="B1141" s="101"/>
      <c r="C1141" s="2" t="s">
        <v>11</v>
      </c>
      <c r="D1141" s="11">
        <f t="shared" si="23"/>
        <v>200</v>
      </c>
      <c r="E1141" s="11">
        <v>0</v>
      </c>
      <c r="F1141" s="28">
        <v>50</v>
      </c>
      <c r="G1141" s="28">
        <v>50</v>
      </c>
      <c r="H1141" s="28">
        <v>50</v>
      </c>
      <c r="I1141" s="28">
        <v>50</v>
      </c>
    </row>
    <row r="1142" spans="1:9" ht="15" hidden="1">
      <c r="A1142" s="101"/>
      <c r="B1142" s="101"/>
      <c r="C1142" s="2" t="s">
        <v>28</v>
      </c>
      <c r="D1142" s="11">
        <f t="shared" si="23"/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ht="15" hidden="1">
      <c r="A1143" s="115">
        <v>6</v>
      </c>
      <c r="B1143" s="100" t="s">
        <v>192</v>
      </c>
      <c r="C1143" s="3" t="s">
        <v>12</v>
      </c>
      <c r="D1143" s="12">
        <f t="shared" si="23"/>
        <v>200</v>
      </c>
      <c r="E1143" s="12">
        <f>E1144+E1145+E1146+E1147</f>
        <v>0</v>
      </c>
      <c r="F1143" s="12">
        <f>F1144+F1145+F1146+F1147</f>
        <v>50</v>
      </c>
      <c r="G1143" s="12">
        <f>G1144+G1145+G1146+G1147</f>
        <v>50</v>
      </c>
      <c r="H1143" s="12">
        <f>H1144+H1145+H1146+H1147</f>
        <v>50</v>
      </c>
      <c r="I1143" s="12">
        <f>I1144+I1145+I1146+I1147</f>
        <v>50</v>
      </c>
    </row>
    <row r="1144" spans="1:9" ht="22.5" hidden="1">
      <c r="A1144" s="101"/>
      <c r="B1144" s="101"/>
      <c r="C1144" s="2" t="s">
        <v>9</v>
      </c>
      <c r="D1144" s="11">
        <f t="shared" si="23"/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ht="22.5" hidden="1">
      <c r="A1145" s="101"/>
      <c r="B1145" s="101"/>
      <c r="C1145" s="2" t="s">
        <v>10</v>
      </c>
      <c r="D1145" s="11">
        <f t="shared" si="23"/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ht="22.5" hidden="1">
      <c r="A1146" s="101"/>
      <c r="B1146" s="101"/>
      <c r="C1146" s="2" t="s">
        <v>11</v>
      </c>
      <c r="D1146" s="11">
        <f t="shared" si="23"/>
        <v>200</v>
      </c>
      <c r="E1146" s="11">
        <v>0</v>
      </c>
      <c r="F1146" s="28">
        <v>50</v>
      </c>
      <c r="G1146" s="28">
        <v>50</v>
      </c>
      <c r="H1146" s="28">
        <v>50</v>
      </c>
      <c r="I1146" s="28">
        <v>50</v>
      </c>
    </row>
    <row r="1147" spans="1:9" ht="15" hidden="1">
      <c r="A1147" s="101"/>
      <c r="B1147" s="101"/>
      <c r="C1147" s="2" t="s">
        <v>28</v>
      </c>
      <c r="D1147" s="11">
        <f t="shared" si="23"/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ht="15">
      <c r="A1148" s="106"/>
      <c r="B1148" s="106" t="s">
        <v>680</v>
      </c>
      <c r="C1148" s="66" t="s">
        <v>12</v>
      </c>
      <c r="D1148" s="68">
        <f>D1149+D1150+D1151+D1152</f>
        <v>3500</v>
      </c>
      <c r="E1148" s="68">
        <f>E1149+E1150+E1151+E1152</f>
        <v>0</v>
      </c>
      <c r="F1148" s="68">
        <f>F1149+F1150+F1151+F1152</f>
        <v>3500</v>
      </c>
      <c r="G1148" s="68">
        <f>G1149+G1150+G1151+G1152</f>
        <v>0</v>
      </c>
      <c r="H1148" s="68">
        <f>H1149+H1150+H1151+H1152</f>
        <v>0</v>
      </c>
      <c r="I1148" s="68">
        <f>I1149+I1150+I1151+I1152</f>
        <v>0</v>
      </c>
    </row>
    <row r="1149" spans="1:9" ht="22.5">
      <c r="A1149" s="107"/>
      <c r="B1149" s="107"/>
      <c r="C1149" s="66" t="s">
        <v>9</v>
      </c>
      <c r="D1149" s="67">
        <v>0</v>
      </c>
      <c r="E1149" s="67">
        <v>0</v>
      </c>
      <c r="F1149" s="67">
        <v>0</v>
      </c>
      <c r="G1149" s="67">
        <v>0</v>
      </c>
      <c r="H1149" s="67">
        <v>0</v>
      </c>
      <c r="I1149" s="67">
        <v>0</v>
      </c>
    </row>
    <row r="1150" spans="1:9" ht="22.5">
      <c r="A1150" s="107"/>
      <c r="B1150" s="107"/>
      <c r="C1150" s="66" t="s">
        <v>10</v>
      </c>
      <c r="D1150" s="67">
        <v>0</v>
      </c>
      <c r="E1150" s="67">
        <v>0</v>
      </c>
      <c r="F1150" s="67">
        <v>0</v>
      </c>
      <c r="G1150" s="67">
        <v>0</v>
      </c>
      <c r="H1150" s="67">
        <v>0</v>
      </c>
      <c r="I1150" s="67">
        <v>0</v>
      </c>
    </row>
    <row r="1151" spans="1:9" ht="22.5">
      <c r="A1151" s="107"/>
      <c r="B1151" s="107"/>
      <c r="C1151" s="66" t="s">
        <v>11</v>
      </c>
      <c r="D1151" s="67">
        <f>D1156</f>
        <v>3500</v>
      </c>
      <c r="E1151" s="67">
        <f>E1156</f>
        <v>0</v>
      </c>
      <c r="F1151" s="67">
        <f>F1156</f>
        <v>3500</v>
      </c>
      <c r="G1151" s="67">
        <f>G1156</f>
        <v>0</v>
      </c>
      <c r="H1151" s="67">
        <f>H1156</f>
        <v>0</v>
      </c>
      <c r="I1151" s="67">
        <f>I1156</f>
        <v>0</v>
      </c>
    </row>
    <row r="1152" spans="1:9" ht="15">
      <c r="A1152" s="107"/>
      <c r="B1152" s="107"/>
      <c r="C1152" s="66" t="s">
        <v>28</v>
      </c>
      <c r="D1152" s="67">
        <v>0</v>
      </c>
      <c r="E1152" s="67">
        <v>0</v>
      </c>
      <c r="F1152" s="67">
        <v>0</v>
      </c>
      <c r="G1152" s="67">
        <v>0</v>
      </c>
      <c r="H1152" s="67">
        <v>0</v>
      </c>
      <c r="I1152" s="67">
        <v>0</v>
      </c>
    </row>
    <row r="1153" spans="1:9" ht="15" hidden="1">
      <c r="A1153" s="115">
        <v>7</v>
      </c>
      <c r="B1153" s="100" t="s">
        <v>615</v>
      </c>
      <c r="C1153" s="3" t="s">
        <v>12</v>
      </c>
      <c r="D1153" s="12">
        <f t="shared" si="23"/>
        <v>3500</v>
      </c>
      <c r="E1153" s="12">
        <f>E1154+E1155+E1156+E1157</f>
        <v>0</v>
      </c>
      <c r="F1153" s="12">
        <f>F1154+F1155+F1156+F1157</f>
        <v>3500</v>
      </c>
      <c r="G1153" s="12">
        <f>G1154+G1155+G1156+G1157</f>
        <v>0</v>
      </c>
      <c r="H1153" s="12">
        <f>H1154+H1155+H1156+H1157</f>
        <v>0</v>
      </c>
      <c r="I1153" s="12">
        <f>I1154+I1155+I1156+I1157</f>
        <v>0</v>
      </c>
    </row>
    <row r="1154" spans="1:9" ht="22.5" hidden="1">
      <c r="A1154" s="101"/>
      <c r="B1154" s="101"/>
      <c r="C1154" s="2" t="s">
        <v>9</v>
      </c>
      <c r="D1154" s="11">
        <f t="shared" si="23"/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ht="22.5" hidden="1">
      <c r="A1155" s="101"/>
      <c r="B1155" s="101"/>
      <c r="C1155" s="2" t="s">
        <v>10</v>
      </c>
      <c r="D1155" s="11">
        <f t="shared" si="23"/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ht="22.5" hidden="1">
      <c r="A1156" s="101"/>
      <c r="B1156" s="101"/>
      <c r="C1156" s="2" t="s">
        <v>11</v>
      </c>
      <c r="D1156" s="11">
        <f t="shared" si="23"/>
        <v>3500</v>
      </c>
      <c r="E1156" s="11">
        <v>0</v>
      </c>
      <c r="F1156" s="28">
        <v>3500</v>
      </c>
      <c r="G1156" s="11">
        <v>0</v>
      </c>
      <c r="H1156" s="11">
        <v>0</v>
      </c>
      <c r="I1156" s="11">
        <v>0</v>
      </c>
    </row>
    <row r="1157" spans="1:9" ht="15" hidden="1">
      <c r="A1157" s="101"/>
      <c r="B1157" s="101"/>
      <c r="C1157" s="2" t="s">
        <v>28</v>
      </c>
      <c r="D1157" s="11">
        <f t="shared" si="23"/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6" customFormat="1" ht="15.75">
      <c r="A1158" s="65">
        <v>5</v>
      </c>
      <c r="B1158" s="130" t="s">
        <v>193</v>
      </c>
      <c r="C1158" s="131"/>
      <c r="D1158" s="131"/>
      <c r="E1158" s="131"/>
      <c r="F1158" s="131"/>
      <c r="G1158" s="131"/>
      <c r="H1158" s="131"/>
      <c r="I1158" s="131"/>
    </row>
    <row r="1159" spans="1:9" s="6" customFormat="1" ht="15.75">
      <c r="A1159" s="123"/>
      <c r="B1159" s="113" t="s">
        <v>12</v>
      </c>
      <c r="C1159" s="114"/>
      <c r="D1159" s="81">
        <f>D1160+D1161+D1162+D1163</f>
        <v>26929.2</v>
      </c>
      <c r="E1159" s="81">
        <f>E1160+E1161+E1162+E1163</f>
        <v>9584.2</v>
      </c>
      <c r="F1159" s="81">
        <f>F1160+F1161+F1162+F1163</f>
        <v>15050</v>
      </c>
      <c r="G1159" s="81">
        <f>G1160+G1161+G1162+G1163</f>
        <v>705</v>
      </c>
      <c r="H1159" s="81">
        <f>H1160+H1161+H1162+H1163</f>
        <v>765</v>
      </c>
      <c r="I1159" s="81">
        <f>I1160+I1161+I1162+I1163</f>
        <v>825</v>
      </c>
    </row>
    <row r="1160" spans="1:9" s="6" customFormat="1" ht="15.75">
      <c r="A1160" s="124"/>
      <c r="B1160" s="113" t="s">
        <v>9</v>
      </c>
      <c r="C1160" s="114"/>
      <c r="D1160" s="81">
        <v>0</v>
      </c>
      <c r="E1160" s="81">
        <v>0</v>
      </c>
      <c r="F1160" s="81">
        <v>0</v>
      </c>
      <c r="G1160" s="81">
        <v>0</v>
      </c>
      <c r="H1160" s="81">
        <v>0</v>
      </c>
      <c r="I1160" s="81">
        <v>0</v>
      </c>
    </row>
    <row r="1161" spans="1:9" s="6" customFormat="1" ht="15.75">
      <c r="A1161" s="124"/>
      <c r="B1161" s="113" t="s">
        <v>10</v>
      </c>
      <c r="C1161" s="114"/>
      <c r="D1161" s="81">
        <v>0</v>
      </c>
      <c r="E1161" s="81">
        <v>0</v>
      </c>
      <c r="F1161" s="81">
        <v>0</v>
      </c>
      <c r="G1161" s="81">
        <v>0</v>
      </c>
      <c r="H1161" s="81">
        <v>0</v>
      </c>
      <c r="I1161" s="81">
        <v>0</v>
      </c>
    </row>
    <row r="1162" spans="1:9" s="6" customFormat="1" ht="15.75">
      <c r="A1162" s="124"/>
      <c r="B1162" s="113" t="s">
        <v>11</v>
      </c>
      <c r="C1162" s="114"/>
      <c r="D1162" s="81">
        <f>D1167</f>
        <v>26429.2</v>
      </c>
      <c r="E1162" s="81">
        <f>E1167</f>
        <v>9584.2</v>
      </c>
      <c r="F1162" s="81">
        <f>F1167</f>
        <v>14550</v>
      </c>
      <c r="G1162" s="81">
        <f>G1167</f>
        <v>705</v>
      </c>
      <c r="H1162" s="81">
        <f>H1167</f>
        <v>765</v>
      </c>
      <c r="I1162" s="81">
        <f>I1167</f>
        <v>825</v>
      </c>
    </row>
    <row r="1163" spans="1:9" s="6" customFormat="1" ht="15.75">
      <c r="A1163" s="124"/>
      <c r="B1163" s="113" t="s">
        <v>28</v>
      </c>
      <c r="C1163" s="114"/>
      <c r="D1163" s="81">
        <f>D1168</f>
        <v>500</v>
      </c>
      <c r="E1163" s="81">
        <f>E1168</f>
        <v>0</v>
      </c>
      <c r="F1163" s="81">
        <f>F1168</f>
        <v>500</v>
      </c>
      <c r="G1163" s="81">
        <f>G1168</f>
        <v>0</v>
      </c>
      <c r="H1163" s="81">
        <f>H1168</f>
        <v>0</v>
      </c>
      <c r="I1163" s="81">
        <f>I1168</f>
        <v>0</v>
      </c>
    </row>
    <row r="1164" spans="1:9" ht="15" hidden="1">
      <c r="A1164" s="109"/>
      <c r="B1164" s="109"/>
      <c r="C1164" s="61" t="s">
        <v>12</v>
      </c>
      <c r="D1164" s="10">
        <f>E1164+F1164+G1164+H1164+I1164</f>
        <v>26929.2</v>
      </c>
      <c r="E1164" s="10">
        <f>E1174+E1179+E1184+E1194+E1204</f>
        <v>9584.2</v>
      </c>
      <c r="F1164" s="10">
        <f>F1174+F1179+F1184+F1194+F1204</f>
        <v>15050</v>
      </c>
      <c r="G1164" s="10">
        <f>G1174+G1179+G1184+G1194+G1204</f>
        <v>705</v>
      </c>
      <c r="H1164" s="10">
        <f>H1174+H1179+H1184+H1194+H1204</f>
        <v>765</v>
      </c>
      <c r="I1164" s="10">
        <f>I1174+I1179+I1184+I1194+I1204</f>
        <v>825</v>
      </c>
    </row>
    <row r="1165" spans="1:9" ht="22.5" hidden="1">
      <c r="A1165" s="110"/>
      <c r="B1165" s="110"/>
      <c r="C1165" s="2" t="s">
        <v>9</v>
      </c>
      <c r="D1165" s="11">
        <f aca="true" t="shared" si="24" ref="D1165:D1208">E1165+F1165+G1165+H1165+I1165</f>
        <v>0</v>
      </c>
      <c r="E1165" s="11">
        <f>E1175+E1180+E1185+E1195+E1205+E1210</f>
        <v>0</v>
      </c>
      <c r="F1165" s="11">
        <f>F1175+F1180+F1185+F1195+F1205+F1210</f>
        <v>0</v>
      </c>
      <c r="G1165" s="11">
        <f>G1175+G1180+G1185+G1195+G1205+G1210</f>
        <v>0</v>
      </c>
      <c r="H1165" s="11">
        <f>H1175+H1180+H1185+H1195+H1205+H1210</f>
        <v>0</v>
      </c>
      <c r="I1165" s="11">
        <f>I1175+I1180+I1185+I1195+I1205+I1210</f>
        <v>0</v>
      </c>
    </row>
    <row r="1166" spans="1:9" ht="22.5" hidden="1">
      <c r="A1166" s="110"/>
      <c r="B1166" s="110"/>
      <c r="C1166" s="2" t="s">
        <v>10</v>
      </c>
      <c r="D1166" s="11">
        <f t="shared" si="24"/>
        <v>0</v>
      </c>
      <c r="E1166" s="11">
        <f>E1176+E1181+E1186+E1196+E1206</f>
        <v>0</v>
      </c>
      <c r="F1166" s="11">
        <f>F1176+F1181+F1186+F1196+F1206</f>
        <v>0</v>
      </c>
      <c r="G1166" s="11">
        <f>G1176+G1181+G1186+G1196+G1206</f>
        <v>0</v>
      </c>
      <c r="H1166" s="11">
        <f>H1176+H1181+H1186+H1196+H1206</f>
        <v>0</v>
      </c>
      <c r="I1166" s="11">
        <f>I1176+I1181+I1186+I1196+I1206</f>
        <v>0</v>
      </c>
    </row>
    <row r="1167" spans="1:9" ht="22.5" hidden="1">
      <c r="A1167" s="110"/>
      <c r="B1167" s="110"/>
      <c r="C1167" s="2" t="s">
        <v>11</v>
      </c>
      <c r="D1167" s="11">
        <f t="shared" si="24"/>
        <v>26429.2</v>
      </c>
      <c r="E1167" s="11">
        <f>E1177+E1182+E1187+E1197+E1207</f>
        <v>9584.2</v>
      </c>
      <c r="F1167" s="11">
        <f>F1177+F1182+F1187+F1197+F1207</f>
        <v>14550</v>
      </c>
      <c r="G1167" s="11">
        <f>G1177+G1182+G1187+G1197+G1207</f>
        <v>705</v>
      </c>
      <c r="H1167" s="11">
        <f>H1177+H1182+H1187+H1197+H1207</f>
        <v>765</v>
      </c>
      <c r="I1167" s="11">
        <f>I1177+I1182+I1187+I1197+I1207</f>
        <v>825</v>
      </c>
    </row>
    <row r="1168" spans="1:9" ht="15" hidden="1">
      <c r="A1168" s="110"/>
      <c r="B1168" s="110"/>
      <c r="C1168" s="2" t="s">
        <v>28</v>
      </c>
      <c r="D1168" s="11">
        <f t="shared" si="24"/>
        <v>500</v>
      </c>
      <c r="E1168" s="11">
        <f>E1178+E1183+E1188+E1198+E1208</f>
        <v>0</v>
      </c>
      <c r="F1168" s="11">
        <f>F1178+F1183+F1188+F1198+F1208</f>
        <v>500</v>
      </c>
      <c r="G1168" s="11">
        <f>G1178+G1183+G1188+G1198+G1208</f>
        <v>0</v>
      </c>
      <c r="H1168" s="11">
        <f>H1178+H1183+H1188+H1198+H1208</f>
        <v>0</v>
      </c>
      <c r="I1168" s="11">
        <f>I1178+I1183+I1188+I1198+I1208</f>
        <v>0</v>
      </c>
    </row>
    <row r="1169" spans="1:9" ht="15">
      <c r="A1169" s="106"/>
      <c r="B1169" s="106" t="s">
        <v>681</v>
      </c>
      <c r="C1169" s="66" t="s">
        <v>12</v>
      </c>
      <c r="D1169" s="68">
        <f>D1170+D1171+D1172+D1173</f>
        <v>24334.2</v>
      </c>
      <c r="E1169" s="68">
        <f>E1170+E1171+E1172+E1173</f>
        <v>9034.2</v>
      </c>
      <c r="F1169" s="68">
        <f>F1170+F1171+F1172+F1173</f>
        <v>14610</v>
      </c>
      <c r="G1169" s="68">
        <f>G1170+G1171+G1172+G1173</f>
        <v>220</v>
      </c>
      <c r="H1169" s="68">
        <f>H1170+H1171+H1172+H1173</f>
        <v>230</v>
      </c>
      <c r="I1169" s="68">
        <f>I1170+I1171+I1172+I1173</f>
        <v>240</v>
      </c>
    </row>
    <row r="1170" spans="1:9" ht="22.5">
      <c r="A1170" s="107"/>
      <c r="B1170" s="107"/>
      <c r="C1170" s="66" t="s">
        <v>9</v>
      </c>
      <c r="D1170" s="67">
        <v>0</v>
      </c>
      <c r="E1170" s="67">
        <v>0</v>
      </c>
      <c r="F1170" s="67">
        <v>0</v>
      </c>
      <c r="G1170" s="67">
        <v>0</v>
      </c>
      <c r="H1170" s="67">
        <v>0</v>
      </c>
      <c r="I1170" s="67">
        <v>0</v>
      </c>
    </row>
    <row r="1171" spans="1:9" ht="22.5">
      <c r="A1171" s="107"/>
      <c r="B1171" s="107"/>
      <c r="C1171" s="66" t="s">
        <v>10</v>
      </c>
      <c r="D1171" s="67">
        <v>0</v>
      </c>
      <c r="E1171" s="67">
        <v>0</v>
      </c>
      <c r="F1171" s="67">
        <v>0</v>
      </c>
      <c r="G1171" s="67">
        <v>0</v>
      </c>
      <c r="H1171" s="67">
        <v>0</v>
      </c>
      <c r="I1171" s="67">
        <v>0</v>
      </c>
    </row>
    <row r="1172" spans="1:9" ht="22.5">
      <c r="A1172" s="107"/>
      <c r="B1172" s="107"/>
      <c r="C1172" s="66" t="s">
        <v>11</v>
      </c>
      <c r="D1172" s="67">
        <f>D1177+D1182+D1187</f>
        <v>23834.2</v>
      </c>
      <c r="E1172" s="67">
        <f>E1177+E1182+E1187</f>
        <v>9034.2</v>
      </c>
      <c r="F1172" s="67">
        <f>F1177+F1182+F1187</f>
        <v>14110</v>
      </c>
      <c r="G1172" s="67">
        <f>G1177+G1182+G1187</f>
        <v>220</v>
      </c>
      <c r="H1172" s="67">
        <f>H1177+H1182+H1187</f>
        <v>230</v>
      </c>
      <c r="I1172" s="67">
        <f>I1177+I1182+I1187</f>
        <v>240</v>
      </c>
    </row>
    <row r="1173" spans="1:9" ht="15">
      <c r="A1173" s="107"/>
      <c r="B1173" s="107"/>
      <c r="C1173" s="66" t="s">
        <v>28</v>
      </c>
      <c r="D1173" s="67">
        <f>D1178+D1183+D1188</f>
        <v>500</v>
      </c>
      <c r="E1173" s="67">
        <f>E1178+E1183+E1188</f>
        <v>0</v>
      </c>
      <c r="F1173" s="67">
        <f>F1178+F1183+F1188</f>
        <v>500</v>
      </c>
      <c r="G1173" s="67">
        <f>G1178+G1183+G1188</f>
        <v>0</v>
      </c>
      <c r="H1173" s="67">
        <f>H1178+H1183+H1188</f>
        <v>0</v>
      </c>
      <c r="I1173" s="67">
        <f>I1178+I1183+I1188</f>
        <v>0</v>
      </c>
    </row>
    <row r="1174" spans="1:9" ht="15" hidden="1">
      <c r="A1174" s="115">
        <v>1</v>
      </c>
      <c r="B1174" s="100" t="s">
        <v>194</v>
      </c>
      <c r="C1174" s="3" t="s">
        <v>12</v>
      </c>
      <c r="D1174" s="12">
        <f t="shared" si="24"/>
        <v>900</v>
      </c>
      <c r="E1174" s="12">
        <f>E1175+E1176+E1177+E1178</f>
        <v>100</v>
      </c>
      <c r="F1174" s="12">
        <f>F1175+F1176+F1177+F1178</f>
        <v>110</v>
      </c>
      <c r="G1174" s="12">
        <f>G1175+G1176+G1177+G1178</f>
        <v>220</v>
      </c>
      <c r="H1174" s="12">
        <f>H1175+H1176+H1177+H1178</f>
        <v>230</v>
      </c>
      <c r="I1174" s="12">
        <f>I1175+I1176+I1177+I1178</f>
        <v>240</v>
      </c>
    </row>
    <row r="1175" spans="1:9" ht="22.5" hidden="1">
      <c r="A1175" s="101"/>
      <c r="B1175" s="101"/>
      <c r="C1175" s="2" t="s">
        <v>9</v>
      </c>
      <c r="D1175" s="11">
        <f t="shared" si="24"/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ht="22.5" hidden="1">
      <c r="A1176" s="101"/>
      <c r="B1176" s="101"/>
      <c r="C1176" s="2" t="s">
        <v>10</v>
      </c>
      <c r="D1176" s="11">
        <f t="shared" si="24"/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ht="22.5" hidden="1">
      <c r="A1177" s="101"/>
      <c r="B1177" s="101"/>
      <c r="C1177" s="2" t="s">
        <v>11</v>
      </c>
      <c r="D1177" s="11">
        <f t="shared" si="24"/>
        <v>900</v>
      </c>
      <c r="E1177" s="11">
        <v>100</v>
      </c>
      <c r="F1177" s="11">
        <v>110</v>
      </c>
      <c r="G1177" s="11">
        <v>220</v>
      </c>
      <c r="H1177" s="11">
        <v>230</v>
      </c>
      <c r="I1177" s="11">
        <v>240</v>
      </c>
    </row>
    <row r="1178" spans="1:9" ht="15" hidden="1">
      <c r="A1178" s="101"/>
      <c r="B1178" s="101"/>
      <c r="C1178" s="2" t="s">
        <v>28</v>
      </c>
      <c r="D1178" s="11">
        <f t="shared" si="24"/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ht="15" hidden="1">
      <c r="A1179" s="115">
        <v>2</v>
      </c>
      <c r="B1179" s="100" t="s">
        <v>195</v>
      </c>
      <c r="C1179" s="3" t="s">
        <v>12</v>
      </c>
      <c r="D1179" s="12">
        <f t="shared" si="24"/>
        <v>14500</v>
      </c>
      <c r="E1179" s="12">
        <f>E1180+E1181+E1182+E1183</f>
        <v>0</v>
      </c>
      <c r="F1179" s="12">
        <f>F1180+F1181+F1182+F1183</f>
        <v>14500</v>
      </c>
      <c r="G1179" s="12">
        <f>G1180+G1181+G1182+G1183</f>
        <v>0</v>
      </c>
      <c r="H1179" s="12">
        <f>H1180+H1181+H1182+H1183</f>
        <v>0</v>
      </c>
      <c r="I1179" s="12">
        <f>I1180+I1181+I1182+I1183</f>
        <v>0</v>
      </c>
    </row>
    <row r="1180" spans="1:9" ht="22.5" hidden="1">
      <c r="A1180" s="101"/>
      <c r="B1180" s="101"/>
      <c r="C1180" s="2" t="s">
        <v>9</v>
      </c>
      <c r="D1180" s="11">
        <f t="shared" si="24"/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ht="22.5" hidden="1">
      <c r="A1181" s="101"/>
      <c r="B1181" s="101"/>
      <c r="C1181" s="2" t="s">
        <v>10</v>
      </c>
      <c r="D1181" s="11">
        <f t="shared" si="24"/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</row>
    <row r="1182" spans="1:9" ht="22.5" hidden="1">
      <c r="A1182" s="101"/>
      <c r="B1182" s="101"/>
      <c r="C1182" s="2" t="s">
        <v>11</v>
      </c>
      <c r="D1182" s="11">
        <f t="shared" si="24"/>
        <v>14000</v>
      </c>
      <c r="E1182" s="29">
        <v>0</v>
      </c>
      <c r="F1182" s="29">
        <v>14000</v>
      </c>
      <c r="G1182" s="29">
        <f>G1183</f>
        <v>0</v>
      </c>
      <c r="H1182" s="29">
        <f>H1183</f>
        <v>0</v>
      </c>
      <c r="I1182" s="29">
        <f>I1183</f>
        <v>0</v>
      </c>
    </row>
    <row r="1183" spans="1:9" ht="15" hidden="1">
      <c r="A1183" s="101"/>
      <c r="B1183" s="101"/>
      <c r="C1183" s="2" t="s">
        <v>28</v>
      </c>
      <c r="D1183" s="11">
        <f t="shared" si="24"/>
        <v>500</v>
      </c>
      <c r="E1183" s="29">
        <v>0</v>
      </c>
      <c r="F1183" s="29">
        <v>500</v>
      </c>
      <c r="G1183" s="29">
        <v>0</v>
      </c>
      <c r="H1183" s="29">
        <v>0</v>
      </c>
      <c r="I1183" s="29">
        <v>0</v>
      </c>
    </row>
    <row r="1184" spans="1:9" ht="15" hidden="1">
      <c r="A1184" s="115">
        <v>3</v>
      </c>
      <c r="B1184" s="100" t="s">
        <v>196</v>
      </c>
      <c r="C1184" s="3" t="s">
        <v>12</v>
      </c>
      <c r="D1184" s="12">
        <f t="shared" si="24"/>
        <v>8934.2</v>
      </c>
      <c r="E1184" s="12">
        <f>E1185+E1186+E1187+E1188</f>
        <v>8934.2</v>
      </c>
      <c r="F1184" s="12">
        <f>F1185+F1186+F1187+F1188</f>
        <v>0</v>
      </c>
      <c r="G1184" s="12">
        <f>G1185+G1186+G1187+G1188</f>
        <v>0</v>
      </c>
      <c r="H1184" s="12">
        <f>H1185+H1186+H1187+H1188</f>
        <v>0</v>
      </c>
      <c r="I1184" s="12">
        <f>I1185+I1186+I1187+I1188</f>
        <v>0</v>
      </c>
    </row>
    <row r="1185" spans="1:9" ht="22.5" hidden="1">
      <c r="A1185" s="101"/>
      <c r="B1185" s="101"/>
      <c r="C1185" s="2" t="s">
        <v>9</v>
      </c>
      <c r="D1185" s="11">
        <f t="shared" si="24"/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</row>
    <row r="1186" spans="1:9" ht="22.5" hidden="1">
      <c r="A1186" s="101"/>
      <c r="B1186" s="101"/>
      <c r="C1186" s="2" t="s">
        <v>10</v>
      </c>
      <c r="D1186" s="11">
        <f t="shared" si="24"/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</row>
    <row r="1187" spans="1:9" ht="22.5" hidden="1">
      <c r="A1187" s="101"/>
      <c r="B1187" s="101"/>
      <c r="C1187" s="2" t="s">
        <v>11</v>
      </c>
      <c r="D1187" s="11">
        <f t="shared" si="24"/>
        <v>8934.2</v>
      </c>
      <c r="E1187" s="22">
        <v>8934.2</v>
      </c>
      <c r="F1187" s="22">
        <v>0</v>
      </c>
      <c r="G1187" s="22">
        <v>0</v>
      </c>
      <c r="H1187" s="22">
        <v>0</v>
      </c>
      <c r="I1187" s="22">
        <v>0</v>
      </c>
    </row>
    <row r="1188" spans="1:9" ht="15" hidden="1">
      <c r="A1188" s="101"/>
      <c r="B1188" s="101"/>
      <c r="C1188" s="2" t="s">
        <v>28</v>
      </c>
      <c r="D1188" s="11">
        <f t="shared" si="24"/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ht="15">
      <c r="A1189" s="106"/>
      <c r="B1189" s="106" t="s">
        <v>766</v>
      </c>
      <c r="C1189" s="66" t="s">
        <v>12</v>
      </c>
      <c r="D1189" s="68">
        <f>D1190+D1191+D1192+D1193</f>
        <v>2445</v>
      </c>
      <c r="E1189" s="68">
        <f>E1190+E1191+E1192+E1193</f>
        <v>400</v>
      </c>
      <c r="F1189" s="68">
        <f>F1190+F1191+F1192+F1193</f>
        <v>440</v>
      </c>
      <c r="G1189" s="68">
        <f>G1190+G1191+G1192+G1193</f>
        <v>485</v>
      </c>
      <c r="H1189" s="68">
        <f>H1190+H1191+H1192+H1193</f>
        <v>535</v>
      </c>
      <c r="I1189" s="68">
        <f>I1190+I1191+I1192+I1193</f>
        <v>585</v>
      </c>
    </row>
    <row r="1190" spans="1:9" ht="22.5">
      <c r="A1190" s="107"/>
      <c r="B1190" s="107"/>
      <c r="C1190" s="66" t="s">
        <v>9</v>
      </c>
      <c r="D1190" s="67">
        <v>0</v>
      </c>
      <c r="E1190" s="67">
        <v>0</v>
      </c>
      <c r="F1190" s="67">
        <v>0</v>
      </c>
      <c r="G1190" s="67">
        <v>0</v>
      </c>
      <c r="H1190" s="67">
        <v>0</v>
      </c>
      <c r="I1190" s="67">
        <v>0</v>
      </c>
    </row>
    <row r="1191" spans="1:9" ht="22.5">
      <c r="A1191" s="107"/>
      <c r="B1191" s="107"/>
      <c r="C1191" s="66" t="s">
        <v>10</v>
      </c>
      <c r="D1191" s="67">
        <v>0</v>
      </c>
      <c r="E1191" s="67">
        <v>0</v>
      </c>
      <c r="F1191" s="67">
        <v>0</v>
      </c>
      <c r="G1191" s="67">
        <v>0</v>
      </c>
      <c r="H1191" s="67">
        <v>0</v>
      </c>
      <c r="I1191" s="67">
        <v>0</v>
      </c>
    </row>
    <row r="1192" spans="1:9" ht="22.5">
      <c r="A1192" s="107"/>
      <c r="B1192" s="107"/>
      <c r="C1192" s="66" t="s">
        <v>11</v>
      </c>
      <c r="D1192" s="67">
        <f>D1197</f>
        <v>2445</v>
      </c>
      <c r="E1192" s="67">
        <f>E1197</f>
        <v>400</v>
      </c>
      <c r="F1192" s="67">
        <f>F1197</f>
        <v>440</v>
      </c>
      <c r="G1192" s="67">
        <f>G1197</f>
        <v>485</v>
      </c>
      <c r="H1192" s="67">
        <f>H1197</f>
        <v>535</v>
      </c>
      <c r="I1192" s="67">
        <f>I1197</f>
        <v>585</v>
      </c>
    </row>
    <row r="1193" spans="1:9" ht="15">
      <c r="A1193" s="107"/>
      <c r="B1193" s="107"/>
      <c r="C1193" s="66" t="s">
        <v>28</v>
      </c>
      <c r="D1193" s="67">
        <v>0</v>
      </c>
      <c r="E1193" s="67">
        <v>0</v>
      </c>
      <c r="F1193" s="67">
        <v>0</v>
      </c>
      <c r="G1193" s="67">
        <v>0</v>
      </c>
      <c r="H1193" s="67">
        <v>0</v>
      </c>
      <c r="I1193" s="67">
        <v>0</v>
      </c>
    </row>
    <row r="1194" spans="1:9" ht="15" hidden="1">
      <c r="A1194" s="115">
        <v>4</v>
      </c>
      <c r="B1194" s="100" t="s">
        <v>197</v>
      </c>
      <c r="C1194" s="3" t="s">
        <v>12</v>
      </c>
      <c r="D1194" s="12">
        <f t="shared" si="24"/>
        <v>2445</v>
      </c>
      <c r="E1194" s="12">
        <f>E1195+E1196+E1197+E1198</f>
        <v>400</v>
      </c>
      <c r="F1194" s="12">
        <f>F1195+F1196+F1197+F1198</f>
        <v>440</v>
      </c>
      <c r="G1194" s="12">
        <f>G1195+G1196+G1197+G1198</f>
        <v>485</v>
      </c>
      <c r="H1194" s="12">
        <f>H1195+H1196+H1197+H1198</f>
        <v>535</v>
      </c>
      <c r="I1194" s="12">
        <f>I1195+I1196+I1197+I1198</f>
        <v>585</v>
      </c>
    </row>
    <row r="1195" spans="1:9" ht="22.5" hidden="1">
      <c r="A1195" s="101"/>
      <c r="B1195" s="101"/>
      <c r="C1195" s="2" t="s">
        <v>9</v>
      </c>
      <c r="D1195" s="11">
        <f t="shared" si="24"/>
        <v>0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</row>
    <row r="1196" spans="1:9" ht="22.5" hidden="1">
      <c r="A1196" s="101"/>
      <c r="B1196" s="101"/>
      <c r="C1196" s="2" t="s">
        <v>10</v>
      </c>
      <c r="D1196" s="11">
        <f t="shared" si="24"/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ht="22.5" hidden="1">
      <c r="A1197" s="101"/>
      <c r="B1197" s="101"/>
      <c r="C1197" s="2" t="s">
        <v>11</v>
      </c>
      <c r="D1197" s="11">
        <f t="shared" si="24"/>
        <v>2445</v>
      </c>
      <c r="E1197" s="22">
        <v>400</v>
      </c>
      <c r="F1197" s="22">
        <v>440</v>
      </c>
      <c r="G1197" s="22">
        <v>485</v>
      </c>
      <c r="H1197" s="22">
        <v>535</v>
      </c>
      <c r="I1197" s="22">
        <v>585</v>
      </c>
    </row>
    <row r="1198" spans="1:9" ht="15" hidden="1">
      <c r="A1198" s="101"/>
      <c r="B1198" s="101"/>
      <c r="C1198" s="2" t="s">
        <v>28</v>
      </c>
      <c r="D1198" s="11">
        <f t="shared" si="24"/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ht="15">
      <c r="A1199" s="106"/>
      <c r="B1199" s="106" t="s">
        <v>682</v>
      </c>
      <c r="C1199" s="66" t="s">
        <v>12</v>
      </c>
      <c r="D1199" s="68">
        <f>D1200+D1201+D1202+D1203</f>
        <v>150</v>
      </c>
      <c r="E1199" s="68">
        <f>E1200+E1201+E1202+E1203</f>
        <v>150</v>
      </c>
      <c r="F1199" s="68">
        <f>F1200+F1201+F1202+F1203</f>
        <v>0</v>
      </c>
      <c r="G1199" s="68">
        <f>G1200+G1201+G1202+G1203</f>
        <v>0</v>
      </c>
      <c r="H1199" s="68">
        <f>H1200+H1201+H1202+H1203</f>
        <v>0</v>
      </c>
      <c r="I1199" s="68">
        <f>I1200+I1201+I1202+I1203</f>
        <v>0</v>
      </c>
    </row>
    <row r="1200" spans="1:9" ht="22.5">
      <c r="A1200" s="107"/>
      <c r="B1200" s="107"/>
      <c r="C1200" s="66" t="s">
        <v>9</v>
      </c>
      <c r="D1200" s="67">
        <v>0</v>
      </c>
      <c r="E1200" s="67">
        <v>0</v>
      </c>
      <c r="F1200" s="67">
        <v>0</v>
      </c>
      <c r="G1200" s="67">
        <v>0</v>
      </c>
      <c r="H1200" s="67">
        <v>0</v>
      </c>
      <c r="I1200" s="67">
        <v>0</v>
      </c>
    </row>
    <row r="1201" spans="1:9" ht="22.5">
      <c r="A1201" s="107"/>
      <c r="B1201" s="107"/>
      <c r="C1201" s="66" t="s">
        <v>10</v>
      </c>
      <c r="D1201" s="67">
        <v>0</v>
      </c>
      <c r="E1201" s="67">
        <v>0</v>
      </c>
      <c r="F1201" s="67">
        <v>0</v>
      </c>
      <c r="G1201" s="67">
        <v>0</v>
      </c>
      <c r="H1201" s="67">
        <v>0</v>
      </c>
      <c r="I1201" s="67">
        <v>0</v>
      </c>
    </row>
    <row r="1202" spans="1:9" ht="22.5">
      <c r="A1202" s="107"/>
      <c r="B1202" s="107"/>
      <c r="C1202" s="66" t="s">
        <v>11</v>
      </c>
      <c r="D1202" s="67">
        <f>D1207</f>
        <v>150</v>
      </c>
      <c r="E1202" s="67">
        <f>E1207</f>
        <v>150</v>
      </c>
      <c r="F1202" s="67">
        <f>F1207</f>
        <v>0</v>
      </c>
      <c r="G1202" s="67">
        <f>G1207</f>
        <v>0</v>
      </c>
      <c r="H1202" s="67">
        <f>H1207</f>
        <v>0</v>
      </c>
      <c r="I1202" s="67">
        <f>I1207</f>
        <v>0</v>
      </c>
    </row>
    <row r="1203" spans="1:9" ht="15">
      <c r="A1203" s="107"/>
      <c r="B1203" s="107"/>
      <c r="C1203" s="66" t="s">
        <v>28</v>
      </c>
      <c r="D1203" s="67">
        <v>0</v>
      </c>
      <c r="E1203" s="67">
        <v>0</v>
      </c>
      <c r="F1203" s="67">
        <v>0</v>
      </c>
      <c r="G1203" s="67">
        <v>0</v>
      </c>
      <c r="H1203" s="67">
        <v>0</v>
      </c>
      <c r="I1203" s="67">
        <v>0</v>
      </c>
    </row>
    <row r="1204" spans="1:9" ht="15" hidden="1">
      <c r="A1204" s="115">
        <v>5</v>
      </c>
      <c r="B1204" s="100" t="s">
        <v>198</v>
      </c>
      <c r="C1204" s="3" t="s">
        <v>12</v>
      </c>
      <c r="D1204" s="12">
        <f t="shared" si="24"/>
        <v>150</v>
      </c>
      <c r="E1204" s="12">
        <f>E1205+E1206+E1207+E1208</f>
        <v>150</v>
      </c>
      <c r="F1204" s="12">
        <f>F1205+F1206+F1207+F1208</f>
        <v>0</v>
      </c>
      <c r="G1204" s="12">
        <f>G1205+G1206+G1207+G1208</f>
        <v>0</v>
      </c>
      <c r="H1204" s="12">
        <f>H1205+H1206+H1207+H1208</f>
        <v>0</v>
      </c>
      <c r="I1204" s="12">
        <f>I1205+I1206+I1207+I1208</f>
        <v>0</v>
      </c>
    </row>
    <row r="1205" spans="1:9" ht="22.5" hidden="1">
      <c r="A1205" s="101"/>
      <c r="B1205" s="101"/>
      <c r="C1205" s="2" t="s">
        <v>9</v>
      </c>
      <c r="D1205" s="11">
        <f t="shared" si="24"/>
        <v>0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</row>
    <row r="1206" spans="1:9" ht="22.5" hidden="1">
      <c r="A1206" s="101"/>
      <c r="B1206" s="101"/>
      <c r="C1206" s="2" t="s">
        <v>10</v>
      </c>
      <c r="D1206" s="11">
        <f t="shared" si="24"/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ht="22.5" hidden="1">
      <c r="A1207" s="101"/>
      <c r="B1207" s="101"/>
      <c r="C1207" s="2" t="s">
        <v>11</v>
      </c>
      <c r="D1207" s="11">
        <f t="shared" si="24"/>
        <v>150</v>
      </c>
      <c r="E1207" s="22">
        <v>150</v>
      </c>
      <c r="F1207" s="22">
        <v>0</v>
      </c>
      <c r="G1207" s="22">
        <v>0</v>
      </c>
      <c r="H1207" s="22">
        <v>0</v>
      </c>
      <c r="I1207" s="22">
        <v>0</v>
      </c>
    </row>
    <row r="1208" spans="1:9" ht="15" hidden="1">
      <c r="A1208" s="101"/>
      <c r="B1208" s="101"/>
      <c r="C1208" s="2" t="s">
        <v>28</v>
      </c>
      <c r="D1208" s="11">
        <f t="shared" si="24"/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ht="15" hidden="1">
      <c r="A1209" s="115">
        <v>6</v>
      </c>
      <c r="B1209" s="100" t="s">
        <v>200</v>
      </c>
      <c r="C1209" s="3" t="s">
        <v>12</v>
      </c>
      <c r="D1209" s="91" t="s">
        <v>199</v>
      </c>
      <c r="E1209" s="92"/>
      <c r="F1209" s="92"/>
      <c r="G1209" s="92"/>
      <c r="H1209" s="92"/>
      <c r="I1209" s="92"/>
    </row>
    <row r="1210" spans="1:9" ht="22.5" hidden="1">
      <c r="A1210" s="101"/>
      <c r="B1210" s="101"/>
      <c r="C1210" s="2" t="s">
        <v>9</v>
      </c>
      <c r="D1210" s="92"/>
      <c r="E1210" s="92"/>
      <c r="F1210" s="92"/>
      <c r="G1210" s="92"/>
      <c r="H1210" s="92"/>
      <c r="I1210" s="92"/>
    </row>
    <row r="1211" spans="1:9" ht="22.5" hidden="1">
      <c r="A1211" s="101"/>
      <c r="B1211" s="101"/>
      <c r="C1211" s="2" t="s">
        <v>10</v>
      </c>
      <c r="D1211" s="92"/>
      <c r="E1211" s="92"/>
      <c r="F1211" s="92"/>
      <c r="G1211" s="92"/>
      <c r="H1211" s="92"/>
      <c r="I1211" s="92"/>
    </row>
    <row r="1212" spans="1:9" ht="22.5" hidden="1">
      <c r="A1212" s="101"/>
      <c r="B1212" s="101"/>
      <c r="C1212" s="2" t="s">
        <v>11</v>
      </c>
      <c r="D1212" s="92"/>
      <c r="E1212" s="92"/>
      <c r="F1212" s="92"/>
      <c r="G1212" s="92"/>
      <c r="H1212" s="92"/>
      <c r="I1212" s="92"/>
    </row>
    <row r="1213" spans="1:9" ht="15" hidden="1">
      <c r="A1213" s="101"/>
      <c r="B1213" s="101"/>
      <c r="C1213" s="2" t="s">
        <v>28</v>
      </c>
      <c r="D1213" s="92"/>
      <c r="E1213" s="92"/>
      <c r="F1213" s="92"/>
      <c r="G1213" s="92"/>
      <c r="H1213" s="92"/>
      <c r="I1213" s="92"/>
    </row>
    <row r="1214" spans="1:9" s="6" customFormat="1" ht="15.75">
      <c r="A1214" s="65">
        <v>6</v>
      </c>
      <c r="B1214" s="130" t="s">
        <v>201</v>
      </c>
      <c r="C1214" s="131"/>
      <c r="D1214" s="131"/>
      <c r="E1214" s="131"/>
      <c r="F1214" s="131"/>
      <c r="G1214" s="131"/>
      <c r="H1214" s="131"/>
      <c r="I1214" s="131"/>
    </row>
    <row r="1215" spans="1:9" s="6" customFormat="1" ht="15.75">
      <c r="A1215" s="123"/>
      <c r="B1215" s="113" t="s">
        <v>12</v>
      </c>
      <c r="C1215" s="114"/>
      <c r="D1215" s="81">
        <f>D1216+D1217+D1218+D1219</f>
        <v>794110.8300000001</v>
      </c>
      <c r="E1215" s="81">
        <f>E1216+E1217+E1218+E1219</f>
        <v>101310.7</v>
      </c>
      <c r="F1215" s="81">
        <f>F1216+F1217+F1218+F1219</f>
        <v>146808.91</v>
      </c>
      <c r="G1215" s="81">
        <f>G1216+G1217+G1218+G1219</f>
        <v>184205.62</v>
      </c>
      <c r="H1215" s="81">
        <f>H1216+H1217+H1218+H1219</f>
        <v>185556.9</v>
      </c>
      <c r="I1215" s="81">
        <f>I1216+I1217+I1218+I1219</f>
        <v>176228.7</v>
      </c>
    </row>
    <row r="1216" spans="1:9" s="6" customFormat="1" ht="15.75">
      <c r="A1216" s="124"/>
      <c r="B1216" s="113" t="s">
        <v>9</v>
      </c>
      <c r="C1216" s="114"/>
      <c r="D1216" s="81">
        <f>D1222+D1297+D1463+D1614+D1645+D1701+D1717</f>
        <v>28295</v>
      </c>
      <c r="E1216" s="81">
        <f>E1222+E1297+E1463+E1614+E1645+E1701+E1717</f>
        <v>5729</v>
      </c>
      <c r="F1216" s="81">
        <f>F1222+F1297+F1463+F1614+F1645+F1701+F1717</f>
        <v>5258</v>
      </c>
      <c r="G1216" s="81">
        <f>G1222+G1297+G1463+G1614+G1645+G1701+G1717</f>
        <v>5917</v>
      </c>
      <c r="H1216" s="81">
        <f>H1222+H1297+H1463+H1614+H1645+H1701+H1717</f>
        <v>5647</v>
      </c>
      <c r="I1216" s="81">
        <f>I1222+I1297+I1463+I1614+I1645+I1701+I1717</f>
        <v>5744</v>
      </c>
    </row>
    <row r="1217" spans="1:9" s="6" customFormat="1" ht="15.75">
      <c r="A1217" s="124"/>
      <c r="B1217" s="113" t="s">
        <v>10</v>
      </c>
      <c r="C1217" s="114"/>
      <c r="D1217" s="81">
        <f>D1223+D1298+D1464+D1615+D1646+D1702+D1718</f>
        <v>54420</v>
      </c>
      <c r="E1217" s="81">
        <f>E1223+E1298+E1464+E1615+E1646+E1702+E1718</f>
        <v>23343</v>
      </c>
      <c r="F1217" s="81">
        <f>F1223+F1298+F1464+F1615+F1646+F1702+F1718</f>
        <v>13573</v>
      </c>
      <c r="G1217" s="81">
        <f>G1223+G1298+G1464+G1615+G1646+G1702+G1718</f>
        <v>7785</v>
      </c>
      <c r="H1217" s="81">
        <f>H1223+H1298+H1464+H1615+H1646+H1702+H1718</f>
        <v>7785</v>
      </c>
      <c r="I1217" s="81">
        <f>I1223+I1298+I1464+I1615+I1646+I1702+I1718</f>
        <v>1934</v>
      </c>
    </row>
    <row r="1218" spans="1:9" s="6" customFormat="1" ht="15.75">
      <c r="A1218" s="124"/>
      <c r="B1218" s="113" t="s">
        <v>11</v>
      </c>
      <c r="C1218" s="114"/>
      <c r="D1218" s="81">
        <f>D1224+D1299+D1465+D1616+D1647+D1703+D1719</f>
        <v>501395.83</v>
      </c>
      <c r="E1218" s="81">
        <f>E1224+E1299+E1465+E1616+E1647+E1703+E1719</f>
        <v>72238.7</v>
      </c>
      <c r="F1218" s="81">
        <f>F1224+F1299+F1465+F1616+F1647+F1703+F1719</f>
        <v>97977.91</v>
      </c>
      <c r="G1218" s="81">
        <f>G1224+G1299+G1465+G1616+G1647+G1703+G1719</f>
        <v>110503.62000000001</v>
      </c>
      <c r="H1218" s="81">
        <f>H1224+H1299+H1465+H1616+H1647+H1703+H1719</f>
        <v>112124.9</v>
      </c>
      <c r="I1218" s="81">
        <f>I1224+I1299+I1465+I1616+I1647+I1703+I1719</f>
        <v>108550.7</v>
      </c>
    </row>
    <row r="1219" spans="1:9" s="6" customFormat="1" ht="15.75">
      <c r="A1219" s="124"/>
      <c r="B1219" s="113" t="s">
        <v>28</v>
      </c>
      <c r="C1219" s="114"/>
      <c r="D1219" s="81">
        <f>D1225+D1300+D1466+D1617+D1648+D1704+D1720</f>
        <v>210000</v>
      </c>
      <c r="E1219" s="81">
        <f>E1225+E1300+E1466+E1617+E1648+E1704+E1720</f>
        <v>0</v>
      </c>
      <c r="F1219" s="81">
        <f>F1225+F1300+F1466+F1617+F1648+F1704+F1720</f>
        <v>30000</v>
      </c>
      <c r="G1219" s="81">
        <f>G1225+G1300+G1466+G1617+G1648+G1704+G1720</f>
        <v>60000</v>
      </c>
      <c r="H1219" s="81">
        <f>H1225+H1300+H1466+H1617+H1648+H1704+H1720</f>
        <v>60000</v>
      </c>
      <c r="I1219" s="81">
        <f>I1225+I1300+I1466+I1617+I1648+I1704+I1720</f>
        <v>60000</v>
      </c>
    </row>
    <row r="1220" spans="1:9" ht="15">
      <c r="A1220" s="116"/>
      <c r="B1220" s="108" t="s">
        <v>202</v>
      </c>
      <c r="C1220" s="60"/>
      <c r="D1220" s="18"/>
      <c r="E1220" s="55"/>
      <c r="F1220" s="55"/>
      <c r="G1220" s="55"/>
      <c r="H1220" s="55"/>
      <c r="I1220" s="55"/>
    </row>
    <row r="1221" spans="1:9" ht="15">
      <c r="A1221" s="116"/>
      <c r="B1221" s="108"/>
      <c r="C1221" s="61" t="s">
        <v>12</v>
      </c>
      <c r="D1221" s="10">
        <f>E1221+F1221+G1221+H1221+I1221</f>
        <v>137821.5</v>
      </c>
      <c r="E1221" s="10">
        <f>E1222+E1223+E1224+E1225</f>
        <v>41685</v>
      </c>
      <c r="F1221" s="10">
        <f>F1222+F1223+F1224+F1225</f>
        <v>22846</v>
      </c>
      <c r="G1221" s="10">
        <f>G1222+G1223+G1224+G1225</f>
        <v>25285.72</v>
      </c>
      <c r="H1221" s="10">
        <f>H1222+H1223+H1224+H1225</f>
        <v>26314</v>
      </c>
      <c r="I1221" s="10">
        <f>I1222+I1223+I1224+I1225</f>
        <v>21690.78</v>
      </c>
    </row>
    <row r="1222" spans="1:9" ht="22.5">
      <c r="A1222" s="116"/>
      <c r="B1222" s="108"/>
      <c r="C1222" s="2" t="s">
        <v>9</v>
      </c>
      <c r="D1222" s="11">
        <f>E1222+F1222+G1222+H1222+I1222</f>
        <v>0</v>
      </c>
      <c r="E1222" s="11">
        <f>E1257</f>
        <v>0</v>
      </c>
      <c r="F1222" s="11">
        <f>F1257</f>
        <v>0</v>
      </c>
      <c r="G1222" s="11">
        <f>G1257</f>
        <v>0</v>
      </c>
      <c r="H1222" s="11">
        <f>H1257</f>
        <v>0</v>
      </c>
      <c r="I1222" s="11">
        <f>I1257</f>
        <v>0</v>
      </c>
    </row>
    <row r="1223" spans="1:9" ht="22.5">
      <c r="A1223" s="116"/>
      <c r="B1223" s="108"/>
      <c r="C1223" s="2" t="s">
        <v>10</v>
      </c>
      <c r="D1223" s="11">
        <f>E1223+F1223+G1223+H1223+I1223</f>
        <v>46684</v>
      </c>
      <c r="E1223" s="11">
        <f>E1258</f>
        <v>23343</v>
      </c>
      <c r="F1223" s="11">
        <f>F1258</f>
        <v>11639</v>
      </c>
      <c r="G1223" s="11">
        <f>G1258</f>
        <v>5851</v>
      </c>
      <c r="H1223" s="11">
        <f>H1258</f>
        <v>5851</v>
      </c>
      <c r="I1223" s="11">
        <f>I1258</f>
        <v>0</v>
      </c>
    </row>
    <row r="1224" spans="1:9" ht="22.5">
      <c r="A1224" s="116"/>
      <c r="B1224" s="108"/>
      <c r="C1224" s="2" t="s">
        <v>11</v>
      </c>
      <c r="D1224" s="11">
        <f>E1224+F1224+G1224+H1224+I1224</f>
        <v>91137.5</v>
      </c>
      <c r="E1224" s="11">
        <f>E1259</f>
        <v>18342</v>
      </c>
      <c r="F1224" s="11">
        <f>F1259</f>
        <v>11207</v>
      </c>
      <c r="G1224" s="11">
        <f>G1259</f>
        <v>19434.72</v>
      </c>
      <c r="H1224" s="11">
        <f>H1259</f>
        <v>20463</v>
      </c>
      <c r="I1224" s="11">
        <f>I1259</f>
        <v>21690.78</v>
      </c>
    </row>
    <row r="1225" spans="1:9" ht="15">
      <c r="A1225" s="116"/>
      <c r="B1225" s="108"/>
      <c r="C1225" s="2" t="s">
        <v>28</v>
      </c>
      <c r="D1225" s="11">
        <f>E1225+F1225+G1225+H1225+I1225</f>
        <v>0</v>
      </c>
      <c r="E1225" s="11">
        <f>E1260</f>
        <v>0</v>
      </c>
      <c r="F1225" s="11">
        <f>F1260</f>
        <v>0</v>
      </c>
      <c r="G1225" s="11">
        <f>G1260</f>
        <v>0</v>
      </c>
      <c r="H1225" s="11">
        <f>H1260</f>
        <v>0</v>
      </c>
      <c r="I1225" s="11">
        <f>I1260</f>
        <v>0</v>
      </c>
    </row>
    <row r="1226" spans="1:9" ht="15">
      <c r="A1226" s="106"/>
      <c r="B1226" s="106" t="s">
        <v>683</v>
      </c>
      <c r="C1226" s="66" t="s">
        <v>12</v>
      </c>
      <c r="D1226" s="68">
        <v>0</v>
      </c>
      <c r="E1226" s="68">
        <v>0</v>
      </c>
      <c r="F1226" s="68">
        <v>0</v>
      </c>
      <c r="G1226" s="68">
        <v>0</v>
      </c>
      <c r="H1226" s="68">
        <v>0</v>
      </c>
      <c r="I1226" s="68">
        <v>0</v>
      </c>
    </row>
    <row r="1227" spans="1:9" ht="22.5">
      <c r="A1227" s="107"/>
      <c r="B1227" s="107"/>
      <c r="C1227" s="66" t="s">
        <v>9</v>
      </c>
      <c r="D1227" s="67">
        <v>0</v>
      </c>
      <c r="E1227" s="67">
        <v>0</v>
      </c>
      <c r="F1227" s="67">
        <v>0</v>
      </c>
      <c r="G1227" s="67">
        <v>0</v>
      </c>
      <c r="H1227" s="67">
        <v>0</v>
      </c>
      <c r="I1227" s="67">
        <v>0</v>
      </c>
    </row>
    <row r="1228" spans="1:9" ht="22.5">
      <c r="A1228" s="107"/>
      <c r="B1228" s="107"/>
      <c r="C1228" s="66" t="s">
        <v>10</v>
      </c>
      <c r="D1228" s="67">
        <v>0</v>
      </c>
      <c r="E1228" s="67">
        <v>0</v>
      </c>
      <c r="F1228" s="67">
        <v>0</v>
      </c>
      <c r="G1228" s="67">
        <v>0</v>
      </c>
      <c r="H1228" s="67">
        <v>0</v>
      </c>
      <c r="I1228" s="67">
        <v>0</v>
      </c>
    </row>
    <row r="1229" spans="1:9" ht="22.5">
      <c r="A1229" s="107"/>
      <c r="B1229" s="107"/>
      <c r="C1229" s="66" t="s">
        <v>11</v>
      </c>
      <c r="D1229" s="67">
        <v>0</v>
      </c>
      <c r="E1229" s="67">
        <v>0</v>
      </c>
      <c r="F1229" s="67">
        <v>0</v>
      </c>
      <c r="G1229" s="67">
        <v>0</v>
      </c>
      <c r="H1229" s="67">
        <v>0</v>
      </c>
      <c r="I1229" s="67">
        <v>0</v>
      </c>
    </row>
    <row r="1230" spans="1:9" ht="15">
      <c r="A1230" s="107"/>
      <c r="B1230" s="107"/>
      <c r="C1230" s="66" t="s">
        <v>28</v>
      </c>
      <c r="D1230" s="67">
        <v>0</v>
      </c>
      <c r="E1230" s="67">
        <v>0</v>
      </c>
      <c r="F1230" s="67">
        <v>0</v>
      </c>
      <c r="G1230" s="67">
        <v>0</v>
      </c>
      <c r="H1230" s="67">
        <v>0</v>
      </c>
      <c r="I1230" s="67">
        <v>0</v>
      </c>
    </row>
    <row r="1231" spans="1:9" ht="15" hidden="1">
      <c r="A1231" s="115">
        <v>1</v>
      </c>
      <c r="B1231" s="100" t="s">
        <v>203</v>
      </c>
      <c r="C1231" s="3" t="s">
        <v>12</v>
      </c>
      <c r="D1231" s="91" t="s">
        <v>631</v>
      </c>
      <c r="E1231" s="92"/>
      <c r="F1231" s="92"/>
      <c r="G1231" s="92"/>
      <c r="H1231" s="92"/>
      <c r="I1231" s="92"/>
    </row>
    <row r="1232" spans="1:9" ht="22.5" hidden="1">
      <c r="A1232" s="101"/>
      <c r="B1232" s="101"/>
      <c r="C1232" s="2" t="s">
        <v>9</v>
      </c>
      <c r="D1232" s="92"/>
      <c r="E1232" s="92"/>
      <c r="F1232" s="92"/>
      <c r="G1232" s="92"/>
      <c r="H1232" s="92"/>
      <c r="I1232" s="92"/>
    </row>
    <row r="1233" spans="1:9" ht="22.5" hidden="1">
      <c r="A1233" s="101"/>
      <c r="B1233" s="101"/>
      <c r="C1233" s="2" t="s">
        <v>10</v>
      </c>
      <c r="D1233" s="92"/>
      <c r="E1233" s="92"/>
      <c r="F1233" s="92"/>
      <c r="G1233" s="92"/>
      <c r="H1233" s="92"/>
      <c r="I1233" s="92"/>
    </row>
    <row r="1234" spans="1:9" ht="22.5" hidden="1">
      <c r="A1234" s="101"/>
      <c r="B1234" s="101"/>
      <c r="C1234" s="2" t="s">
        <v>11</v>
      </c>
      <c r="D1234" s="92"/>
      <c r="E1234" s="92"/>
      <c r="F1234" s="92"/>
      <c r="G1234" s="92"/>
      <c r="H1234" s="92"/>
      <c r="I1234" s="92"/>
    </row>
    <row r="1235" spans="1:9" ht="15" hidden="1">
      <c r="A1235" s="101"/>
      <c r="B1235" s="101"/>
      <c r="C1235" s="2" t="s">
        <v>28</v>
      </c>
      <c r="D1235" s="92"/>
      <c r="E1235" s="92"/>
      <c r="F1235" s="92"/>
      <c r="G1235" s="92"/>
      <c r="H1235" s="92"/>
      <c r="I1235" s="92"/>
    </row>
    <row r="1236" spans="1:9" ht="15" hidden="1">
      <c r="A1236" s="115">
        <v>2</v>
      </c>
      <c r="B1236" s="100" t="s">
        <v>204</v>
      </c>
      <c r="C1236" s="3" t="s">
        <v>12</v>
      </c>
      <c r="D1236" s="92"/>
      <c r="E1236" s="92"/>
      <c r="F1236" s="92"/>
      <c r="G1236" s="92"/>
      <c r="H1236" s="92"/>
      <c r="I1236" s="92"/>
    </row>
    <row r="1237" spans="1:9" ht="22.5" hidden="1">
      <c r="A1237" s="101"/>
      <c r="B1237" s="101"/>
      <c r="C1237" s="2" t="s">
        <v>9</v>
      </c>
      <c r="D1237" s="92"/>
      <c r="E1237" s="92"/>
      <c r="F1237" s="92"/>
      <c r="G1237" s="92"/>
      <c r="H1237" s="92"/>
      <c r="I1237" s="92"/>
    </row>
    <row r="1238" spans="1:9" ht="22.5" hidden="1">
      <c r="A1238" s="101"/>
      <c r="B1238" s="101"/>
      <c r="C1238" s="2" t="s">
        <v>10</v>
      </c>
      <c r="D1238" s="92"/>
      <c r="E1238" s="92"/>
      <c r="F1238" s="92"/>
      <c r="G1238" s="92"/>
      <c r="H1238" s="92"/>
      <c r="I1238" s="92"/>
    </row>
    <row r="1239" spans="1:9" ht="22.5" hidden="1">
      <c r="A1239" s="101"/>
      <c r="B1239" s="101"/>
      <c r="C1239" s="2" t="s">
        <v>11</v>
      </c>
      <c r="D1239" s="92"/>
      <c r="E1239" s="92"/>
      <c r="F1239" s="92"/>
      <c r="G1239" s="92"/>
      <c r="H1239" s="92"/>
      <c r="I1239" s="92"/>
    </row>
    <row r="1240" spans="1:9" ht="15" hidden="1">
      <c r="A1240" s="101"/>
      <c r="B1240" s="101"/>
      <c r="C1240" s="2" t="s">
        <v>28</v>
      </c>
      <c r="D1240" s="92"/>
      <c r="E1240" s="92"/>
      <c r="F1240" s="92"/>
      <c r="G1240" s="92"/>
      <c r="H1240" s="92"/>
      <c r="I1240" s="92"/>
    </row>
    <row r="1241" spans="1:9" ht="15" hidden="1">
      <c r="A1241" s="115">
        <v>3</v>
      </c>
      <c r="B1241" s="100" t="s">
        <v>205</v>
      </c>
      <c r="C1241" s="3" t="s">
        <v>12</v>
      </c>
      <c r="D1241" s="92"/>
      <c r="E1241" s="92"/>
      <c r="F1241" s="92"/>
      <c r="G1241" s="92"/>
      <c r="H1241" s="92"/>
      <c r="I1241" s="92"/>
    </row>
    <row r="1242" spans="1:9" ht="22.5" hidden="1">
      <c r="A1242" s="101"/>
      <c r="B1242" s="101"/>
      <c r="C1242" s="2" t="s">
        <v>9</v>
      </c>
      <c r="D1242" s="92"/>
      <c r="E1242" s="92"/>
      <c r="F1242" s="92"/>
      <c r="G1242" s="92"/>
      <c r="H1242" s="92"/>
      <c r="I1242" s="92"/>
    </row>
    <row r="1243" spans="1:9" ht="22.5" hidden="1">
      <c r="A1243" s="101"/>
      <c r="B1243" s="101"/>
      <c r="C1243" s="2" t="s">
        <v>10</v>
      </c>
      <c r="D1243" s="92"/>
      <c r="E1243" s="92"/>
      <c r="F1243" s="92"/>
      <c r="G1243" s="92"/>
      <c r="H1243" s="92"/>
      <c r="I1243" s="92"/>
    </row>
    <row r="1244" spans="1:9" ht="22.5" hidden="1">
      <c r="A1244" s="101"/>
      <c r="B1244" s="101"/>
      <c r="C1244" s="2" t="s">
        <v>11</v>
      </c>
      <c r="D1244" s="92"/>
      <c r="E1244" s="92"/>
      <c r="F1244" s="92"/>
      <c r="G1244" s="92"/>
      <c r="H1244" s="92"/>
      <c r="I1244" s="92"/>
    </row>
    <row r="1245" spans="1:9" ht="15" hidden="1">
      <c r="A1245" s="101"/>
      <c r="B1245" s="101"/>
      <c r="C1245" s="2" t="s">
        <v>28</v>
      </c>
      <c r="D1245" s="92"/>
      <c r="E1245" s="92"/>
      <c r="F1245" s="92"/>
      <c r="G1245" s="92"/>
      <c r="H1245" s="92"/>
      <c r="I1245" s="92"/>
    </row>
    <row r="1246" spans="1:9" ht="15" hidden="1">
      <c r="A1246" s="115">
        <v>4</v>
      </c>
      <c r="B1246" s="100" t="s">
        <v>206</v>
      </c>
      <c r="C1246" s="3" t="s">
        <v>12</v>
      </c>
      <c r="D1246" s="92"/>
      <c r="E1246" s="92"/>
      <c r="F1246" s="92"/>
      <c r="G1246" s="92"/>
      <c r="H1246" s="92"/>
      <c r="I1246" s="92"/>
    </row>
    <row r="1247" spans="1:9" ht="22.5" hidden="1">
      <c r="A1247" s="101"/>
      <c r="B1247" s="101"/>
      <c r="C1247" s="2" t="s">
        <v>9</v>
      </c>
      <c r="D1247" s="92"/>
      <c r="E1247" s="92"/>
      <c r="F1247" s="92"/>
      <c r="G1247" s="92"/>
      <c r="H1247" s="92"/>
      <c r="I1247" s="92"/>
    </row>
    <row r="1248" spans="1:9" ht="22.5" hidden="1">
      <c r="A1248" s="101"/>
      <c r="B1248" s="101"/>
      <c r="C1248" s="2" t="s">
        <v>10</v>
      </c>
      <c r="D1248" s="92"/>
      <c r="E1248" s="92"/>
      <c r="F1248" s="92"/>
      <c r="G1248" s="92"/>
      <c r="H1248" s="92"/>
      <c r="I1248" s="92"/>
    </row>
    <row r="1249" spans="1:9" ht="22.5" hidden="1">
      <c r="A1249" s="101"/>
      <c r="B1249" s="101"/>
      <c r="C1249" s="2" t="s">
        <v>11</v>
      </c>
      <c r="D1249" s="92"/>
      <c r="E1249" s="92"/>
      <c r="F1249" s="92"/>
      <c r="G1249" s="92"/>
      <c r="H1249" s="92"/>
      <c r="I1249" s="92"/>
    </row>
    <row r="1250" spans="1:9" ht="15" hidden="1">
      <c r="A1250" s="101"/>
      <c r="B1250" s="101"/>
      <c r="C1250" s="2" t="s">
        <v>28</v>
      </c>
      <c r="D1250" s="92"/>
      <c r="E1250" s="92"/>
      <c r="F1250" s="92"/>
      <c r="G1250" s="92"/>
      <c r="H1250" s="92"/>
      <c r="I1250" s="92"/>
    </row>
    <row r="1251" spans="1:9" ht="15">
      <c r="A1251" s="106"/>
      <c r="B1251" s="106" t="s">
        <v>684</v>
      </c>
      <c r="C1251" s="66" t="s">
        <v>12</v>
      </c>
      <c r="D1251" s="68">
        <f>D1252+D1253+D1254+D1255</f>
        <v>137821.5</v>
      </c>
      <c r="E1251" s="68">
        <f>E1252+E1253+E1254+E1255</f>
        <v>41685</v>
      </c>
      <c r="F1251" s="68">
        <f>F1252+F1253+F1254+F1255</f>
        <v>22846</v>
      </c>
      <c r="G1251" s="68">
        <f>G1252+G1253+G1254+G1255</f>
        <v>25285.72</v>
      </c>
      <c r="H1251" s="68">
        <f>H1252+H1253+H1254+H1255</f>
        <v>26314</v>
      </c>
      <c r="I1251" s="68">
        <f>I1252+I1253+I1254+I1255</f>
        <v>21690.78</v>
      </c>
    </row>
    <row r="1252" spans="1:9" ht="22.5">
      <c r="A1252" s="107"/>
      <c r="B1252" s="107"/>
      <c r="C1252" s="66" t="s">
        <v>9</v>
      </c>
      <c r="D1252" s="67">
        <v>0</v>
      </c>
      <c r="E1252" s="67">
        <v>0</v>
      </c>
      <c r="F1252" s="67">
        <v>0</v>
      </c>
      <c r="G1252" s="67">
        <v>0</v>
      </c>
      <c r="H1252" s="67">
        <v>0</v>
      </c>
      <c r="I1252" s="67">
        <v>0</v>
      </c>
    </row>
    <row r="1253" spans="1:9" ht="22.5">
      <c r="A1253" s="107"/>
      <c r="B1253" s="107"/>
      <c r="C1253" s="66" t="s">
        <v>10</v>
      </c>
      <c r="D1253" s="67">
        <f>D1258</f>
        <v>46684</v>
      </c>
      <c r="E1253" s="67">
        <f>E1258</f>
        <v>23343</v>
      </c>
      <c r="F1253" s="67">
        <f>F1258</f>
        <v>11639</v>
      </c>
      <c r="G1253" s="67">
        <f>G1258</f>
        <v>5851</v>
      </c>
      <c r="H1253" s="67">
        <f>H1258</f>
        <v>5851</v>
      </c>
      <c r="I1253" s="67">
        <f>I1258</f>
        <v>0</v>
      </c>
    </row>
    <row r="1254" spans="1:9" ht="22.5">
      <c r="A1254" s="107"/>
      <c r="B1254" s="107"/>
      <c r="C1254" s="66" t="s">
        <v>11</v>
      </c>
      <c r="D1254" s="67">
        <f>D1259</f>
        <v>91137.5</v>
      </c>
      <c r="E1254" s="67">
        <f>E1259</f>
        <v>18342</v>
      </c>
      <c r="F1254" s="67">
        <f>F1259</f>
        <v>11207</v>
      </c>
      <c r="G1254" s="67">
        <f>G1259</f>
        <v>19434.72</v>
      </c>
      <c r="H1254" s="67">
        <f>H1259</f>
        <v>20463</v>
      </c>
      <c r="I1254" s="67">
        <f>I1259</f>
        <v>21690.78</v>
      </c>
    </row>
    <row r="1255" spans="1:9" ht="15">
      <c r="A1255" s="107"/>
      <c r="B1255" s="107"/>
      <c r="C1255" s="66" t="s">
        <v>28</v>
      </c>
      <c r="D1255" s="67">
        <v>0</v>
      </c>
      <c r="E1255" s="67">
        <v>0</v>
      </c>
      <c r="F1255" s="67">
        <v>0</v>
      </c>
      <c r="G1255" s="67">
        <v>0</v>
      </c>
      <c r="H1255" s="67">
        <v>0</v>
      </c>
      <c r="I1255" s="67">
        <v>0</v>
      </c>
    </row>
    <row r="1256" spans="1:9" ht="15" hidden="1">
      <c r="A1256" s="115">
        <v>5</v>
      </c>
      <c r="B1256" s="100" t="s">
        <v>207</v>
      </c>
      <c r="C1256" s="3" t="s">
        <v>12</v>
      </c>
      <c r="D1256" s="12">
        <f>E1256+F1256+G1256+H1256+I1256</f>
        <v>137821.5</v>
      </c>
      <c r="E1256" s="12">
        <f>E1257+E1258+E1259+E1260</f>
        <v>41685</v>
      </c>
      <c r="F1256" s="12">
        <f>F1257+F1258+F1259+F1260</f>
        <v>22846</v>
      </c>
      <c r="G1256" s="12">
        <f>G1257+G1258+G1259+G1260</f>
        <v>25285.72</v>
      </c>
      <c r="H1256" s="12">
        <f>H1257+H1258+H1259+H1260</f>
        <v>26314</v>
      </c>
      <c r="I1256" s="12">
        <f>I1257+I1258+I1259+I1260</f>
        <v>21690.78</v>
      </c>
    </row>
    <row r="1257" spans="1:9" ht="22.5" hidden="1">
      <c r="A1257" s="101"/>
      <c r="B1257" s="101"/>
      <c r="C1257" s="2" t="s">
        <v>9</v>
      </c>
      <c r="D1257" s="11">
        <f>E1257+F1257+G1257+H1257+I1257</f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ht="22.5" hidden="1">
      <c r="A1258" s="101"/>
      <c r="B1258" s="101"/>
      <c r="C1258" s="2" t="s">
        <v>10</v>
      </c>
      <c r="D1258" s="11">
        <f>E1258+F1258+G1258+H1258+I1258</f>
        <v>46684</v>
      </c>
      <c r="E1258" s="20">
        <v>23343</v>
      </c>
      <c r="F1258" s="20">
        <v>11639</v>
      </c>
      <c r="G1258" s="20">
        <v>5851</v>
      </c>
      <c r="H1258" s="20">
        <v>5851</v>
      </c>
      <c r="I1258" s="20">
        <v>0</v>
      </c>
    </row>
    <row r="1259" spans="1:9" ht="22.5" hidden="1">
      <c r="A1259" s="101"/>
      <c r="B1259" s="101"/>
      <c r="C1259" s="2" t="s">
        <v>11</v>
      </c>
      <c r="D1259" s="11">
        <f>E1259+F1259+G1259+H1259+I1259</f>
        <v>91137.5</v>
      </c>
      <c r="E1259" s="20">
        <v>18342</v>
      </c>
      <c r="F1259" s="20">
        <v>11207</v>
      </c>
      <c r="G1259" s="20">
        <v>19434.72</v>
      </c>
      <c r="H1259" s="20">
        <v>20463</v>
      </c>
      <c r="I1259" s="20">
        <v>21690.78</v>
      </c>
    </row>
    <row r="1260" spans="1:9" ht="15" hidden="1">
      <c r="A1260" s="101"/>
      <c r="B1260" s="101"/>
      <c r="C1260" s="2" t="s">
        <v>28</v>
      </c>
      <c r="D1260" s="11">
        <f>E1260+F1260+G1260+H1260+I1260</f>
        <v>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</row>
    <row r="1261" spans="1:9" ht="15">
      <c r="A1261" s="106"/>
      <c r="B1261" s="106" t="s">
        <v>767</v>
      </c>
      <c r="C1261" s="66" t="s">
        <v>12</v>
      </c>
      <c r="D1261" s="68">
        <v>0</v>
      </c>
      <c r="E1261" s="68">
        <v>0</v>
      </c>
      <c r="F1261" s="68">
        <v>0</v>
      </c>
      <c r="G1261" s="68">
        <v>0</v>
      </c>
      <c r="H1261" s="68">
        <v>0</v>
      </c>
      <c r="I1261" s="68">
        <v>0</v>
      </c>
    </row>
    <row r="1262" spans="1:9" ht="22.5">
      <c r="A1262" s="107"/>
      <c r="B1262" s="107"/>
      <c r="C1262" s="66" t="s">
        <v>9</v>
      </c>
      <c r="D1262" s="67">
        <v>0</v>
      </c>
      <c r="E1262" s="67">
        <v>0</v>
      </c>
      <c r="F1262" s="67">
        <v>0</v>
      </c>
      <c r="G1262" s="67">
        <v>0</v>
      </c>
      <c r="H1262" s="67">
        <v>0</v>
      </c>
      <c r="I1262" s="67">
        <v>0</v>
      </c>
    </row>
    <row r="1263" spans="1:9" ht="22.5">
      <c r="A1263" s="107"/>
      <c r="B1263" s="107"/>
      <c r="C1263" s="66" t="s">
        <v>10</v>
      </c>
      <c r="D1263" s="67">
        <v>0</v>
      </c>
      <c r="E1263" s="67">
        <v>0</v>
      </c>
      <c r="F1263" s="67">
        <v>0</v>
      </c>
      <c r="G1263" s="67">
        <v>0</v>
      </c>
      <c r="H1263" s="67">
        <v>0</v>
      </c>
      <c r="I1263" s="67">
        <v>0</v>
      </c>
    </row>
    <row r="1264" spans="1:9" ht="22.5">
      <c r="A1264" s="107"/>
      <c r="B1264" s="107"/>
      <c r="C1264" s="66" t="s">
        <v>11</v>
      </c>
      <c r="D1264" s="67">
        <v>0</v>
      </c>
      <c r="E1264" s="67">
        <v>0</v>
      </c>
      <c r="F1264" s="67">
        <v>0</v>
      </c>
      <c r="G1264" s="67">
        <v>0</v>
      </c>
      <c r="H1264" s="67">
        <v>0</v>
      </c>
      <c r="I1264" s="67">
        <v>0</v>
      </c>
    </row>
    <row r="1265" spans="1:9" ht="15">
      <c r="A1265" s="107"/>
      <c r="B1265" s="107"/>
      <c r="C1265" s="66" t="s">
        <v>28</v>
      </c>
      <c r="D1265" s="67">
        <v>0</v>
      </c>
      <c r="E1265" s="67">
        <v>0</v>
      </c>
      <c r="F1265" s="67">
        <v>0</v>
      </c>
      <c r="G1265" s="67">
        <v>0</v>
      </c>
      <c r="H1265" s="67">
        <v>0</v>
      </c>
      <c r="I1265" s="67">
        <v>0</v>
      </c>
    </row>
    <row r="1266" spans="1:9" ht="15" hidden="1">
      <c r="A1266" s="115">
        <v>6</v>
      </c>
      <c r="B1266" s="100" t="s">
        <v>208</v>
      </c>
      <c r="C1266" s="3" t="s">
        <v>12</v>
      </c>
      <c r="D1266" s="91" t="s">
        <v>631</v>
      </c>
      <c r="E1266" s="92"/>
      <c r="F1266" s="92"/>
      <c r="G1266" s="92"/>
      <c r="H1266" s="92"/>
      <c r="I1266" s="92"/>
    </row>
    <row r="1267" spans="1:9" ht="22.5" hidden="1">
      <c r="A1267" s="101"/>
      <c r="B1267" s="101"/>
      <c r="C1267" s="2" t="s">
        <v>9</v>
      </c>
      <c r="D1267" s="92"/>
      <c r="E1267" s="92"/>
      <c r="F1267" s="92"/>
      <c r="G1267" s="92"/>
      <c r="H1267" s="92"/>
      <c r="I1267" s="92"/>
    </row>
    <row r="1268" spans="1:9" ht="22.5" hidden="1">
      <c r="A1268" s="101"/>
      <c r="B1268" s="101"/>
      <c r="C1268" s="2" t="s">
        <v>10</v>
      </c>
      <c r="D1268" s="92"/>
      <c r="E1268" s="92"/>
      <c r="F1268" s="92"/>
      <c r="G1268" s="92"/>
      <c r="H1268" s="92"/>
      <c r="I1268" s="92"/>
    </row>
    <row r="1269" spans="1:9" ht="22.5" hidden="1">
      <c r="A1269" s="101"/>
      <c r="B1269" s="101"/>
      <c r="C1269" s="2" t="s">
        <v>11</v>
      </c>
      <c r="D1269" s="92"/>
      <c r="E1269" s="92"/>
      <c r="F1269" s="92"/>
      <c r="G1269" s="92"/>
      <c r="H1269" s="92"/>
      <c r="I1269" s="92"/>
    </row>
    <row r="1270" spans="1:9" ht="15" hidden="1">
      <c r="A1270" s="101"/>
      <c r="B1270" s="101"/>
      <c r="C1270" s="2" t="s">
        <v>28</v>
      </c>
      <c r="D1270" s="92"/>
      <c r="E1270" s="92"/>
      <c r="F1270" s="92"/>
      <c r="G1270" s="92"/>
      <c r="H1270" s="92"/>
      <c r="I1270" s="92"/>
    </row>
    <row r="1271" spans="1:9" s="5" customFormat="1" ht="26.25">
      <c r="A1271" s="56"/>
      <c r="B1271" s="86" t="s">
        <v>209</v>
      </c>
      <c r="C1271" s="119"/>
      <c r="D1271" s="118"/>
      <c r="E1271" s="118"/>
      <c r="F1271" s="118"/>
      <c r="G1271" s="118"/>
      <c r="H1271" s="118"/>
      <c r="I1271" s="118"/>
    </row>
    <row r="1272" spans="1:9" s="5" customFormat="1" ht="26.25">
      <c r="A1272" s="73"/>
      <c r="B1272" s="74" t="s">
        <v>685</v>
      </c>
      <c r="C1272" s="120" t="s">
        <v>631</v>
      </c>
      <c r="D1272" s="121"/>
      <c r="E1272" s="121"/>
      <c r="F1272" s="121"/>
      <c r="G1272" s="121"/>
      <c r="H1272" s="121"/>
      <c r="I1272" s="121"/>
    </row>
    <row r="1273" spans="1:9" ht="28.5" customHeight="1" hidden="1">
      <c r="A1273" s="57">
        <v>1</v>
      </c>
      <c r="B1273" s="85" t="s">
        <v>210</v>
      </c>
      <c r="C1273" s="117" t="s">
        <v>631</v>
      </c>
      <c r="D1273" s="118"/>
      <c r="E1273" s="118"/>
      <c r="F1273" s="118"/>
      <c r="G1273" s="118"/>
      <c r="H1273" s="118"/>
      <c r="I1273" s="118"/>
    </row>
    <row r="1274" spans="1:9" ht="64.5" hidden="1">
      <c r="A1274" s="57">
        <v>2</v>
      </c>
      <c r="B1274" s="64" t="s">
        <v>211</v>
      </c>
      <c r="C1274" s="118"/>
      <c r="D1274" s="118"/>
      <c r="E1274" s="118"/>
      <c r="F1274" s="118"/>
      <c r="G1274" s="118"/>
      <c r="H1274" s="118"/>
      <c r="I1274" s="118"/>
    </row>
    <row r="1275" spans="1:9" ht="51.75" hidden="1">
      <c r="A1275" s="57">
        <v>3</v>
      </c>
      <c r="B1275" s="64" t="s">
        <v>212</v>
      </c>
      <c r="C1275" s="118"/>
      <c r="D1275" s="118"/>
      <c r="E1275" s="118"/>
      <c r="F1275" s="118"/>
      <c r="G1275" s="118"/>
      <c r="H1275" s="118"/>
      <c r="I1275" s="118"/>
    </row>
    <row r="1276" spans="1:9" ht="102" hidden="1">
      <c r="A1276" s="57">
        <v>4</v>
      </c>
      <c r="B1276" s="85" t="s">
        <v>213</v>
      </c>
      <c r="C1276" s="117" t="s">
        <v>631</v>
      </c>
      <c r="D1276" s="118"/>
      <c r="E1276" s="118"/>
      <c r="F1276" s="118"/>
      <c r="G1276" s="118"/>
      <c r="H1276" s="118"/>
      <c r="I1276" s="118"/>
    </row>
    <row r="1277" spans="1:9" ht="77.25" hidden="1">
      <c r="A1277" s="57">
        <v>5</v>
      </c>
      <c r="B1277" s="64" t="s">
        <v>214</v>
      </c>
      <c r="C1277" s="118"/>
      <c r="D1277" s="118"/>
      <c r="E1277" s="118"/>
      <c r="F1277" s="118"/>
      <c r="G1277" s="118"/>
      <c r="H1277" s="118"/>
      <c r="I1277" s="118"/>
    </row>
    <row r="1278" spans="1:9" ht="26.25" hidden="1">
      <c r="A1278" s="57">
        <v>6</v>
      </c>
      <c r="B1278" s="64" t="s">
        <v>215</v>
      </c>
      <c r="C1278" s="118"/>
      <c r="D1278" s="118"/>
      <c r="E1278" s="118"/>
      <c r="F1278" s="118"/>
      <c r="G1278" s="118"/>
      <c r="H1278" s="118"/>
      <c r="I1278" s="118"/>
    </row>
    <row r="1279" spans="1:9" ht="77.25" hidden="1">
      <c r="A1279" s="57">
        <v>7</v>
      </c>
      <c r="B1279" s="64" t="s">
        <v>216</v>
      </c>
      <c r="C1279" s="117" t="s">
        <v>631</v>
      </c>
      <c r="D1279" s="118"/>
      <c r="E1279" s="118"/>
      <c r="F1279" s="118"/>
      <c r="G1279" s="118"/>
      <c r="H1279" s="118"/>
      <c r="I1279" s="118"/>
    </row>
    <row r="1280" spans="1:9" ht="64.5" hidden="1">
      <c r="A1280" s="57">
        <v>8</v>
      </c>
      <c r="B1280" s="64" t="s">
        <v>217</v>
      </c>
      <c r="C1280" s="118"/>
      <c r="D1280" s="118"/>
      <c r="E1280" s="118"/>
      <c r="F1280" s="118"/>
      <c r="G1280" s="118"/>
      <c r="H1280" s="118"/>
      <c r="I1280" s="118"/>
    </row>
    <row r="1281" spans="1:9" ht="26.25">
      <c r="A1281" s="73"/>
      <c r="B1281" s="74" t="s">
        <v>686</v>
      </c>
      <c r="C1281" s="120" t="s">
        <v>631</v>
      </c>
      <c r="D1281" s="121"/>
      <c r="E1281" s="121"/>
      <c r="F1281" s="121"/>
      <c r="G1281" s="121"/>
      <c r="H1281" s="121"/>
      <c r="I1281" s="121"/>
    </row>
    <row r="1282" spans="1:9" ht="39" hidden="1">
      <c r="A1282" s="57">
        <v>9</v>
      </c>
      <c r="B1282" s="64" t="s">
        <v>218</v>
      </c>
      <c r="C1282" s="117" t="s">
        <v>631</v>
      </c>
      <c r="D1282" s="118"/>
      <c r="E1282" s="118"/>
      <c r="F1282" s="118"/>
      <c r="G1282" s="118"/>
      <c r="H1282" s="118"/>
      <c r="I1282" s="118"/>
    </row>
    <row r="1283" spans="1:9" ht="39" customHeight="1" hidden="1">
      <c r="A1283" s="57">
        <v>10</v>
      </c>
      <c r="B1283" s="64" t="s">
        <v>219</v>
      </c>
      <c r="C1283" s="118"/>
      <c r="D1283" s="118"/>
      <c r="E1283" s="118"/>
      <c r="F1283" s="118"/>
      <c r="G1283" s="118"/>
      <c r="H1283" s="118"/>
      <c r="I1283" s="118"/>
    </row>
    <row r="1284" spans="1:9" ht="26.25" hidden="1">
      <c r="A1284" s="57">
        <v>11</v>
      </c>
      <c r="B1284" s="64" t="s">
        <v>220</v>
      </c>
      <c r="C1284" s="118"/>
      <c r="D1284" s="118"/>
      <c r="E1284" s="118"/>
      <c r="F1284" s="118"/>
      <c r="G1284" s="118"/>
      <c r="H1284" s="118"/>
      <c r="I1284" s="118"/>
    </row>
    <row r="1285" spans="1:9" ht="26.25" hidden="1">
      <c r="A1285" s="57">
        <v>12</v>
      </c>
      <c r="B1285" s="64" t="s">
        <v>221</v>
      </c>
      <c r="C1285" s="118"/>
      <c r="D1285" s="118"/>
      <c r="E1285" s="118"/>
      <c r="F1285" s="118"/>
      <c r="G1285" s="118"/>
      <c r="H1285" s="118"/>
      <c r="I1285" s="118"/>
    </row>
    <row r="1286" spans="1:9" ht="26.25" hidden="1">
      <c r="A1286" s="57">
        <v>13</v>
      </c>
      <c r="B1286" s="64" t="s">
        <v>222</v>
      </c>
      <c r="C1286" s="117" t="s">
        <v>631</v>
      </c>
      <c r="D1286" s="118"/>
      <c r="E1286" s="118"/>
      <c r="F1286" s="118"/>
      <c r="G1286" s="118"/>
      <c r="H1286" s="118"/>
      <c r="I1286" s="118"/>
    </row>
    <row r="1287" spans="1:9" ht="51.75" hidden="1">
      <c r="A1287" s="57">
        <v>14</v>
      </c>
      <c r="B1287" s="64" t="s">
        <v>223</v>
      </c>
      <c r="C1287" s="118"/>
      <c r="D1287" s="118"/>
      <c r="E1287" s="118"/>
      <c r="F1287" s="118"/>
      <c r="G1287" s="118"/>
      <c r="H1287" s="118"/>
      <c r="I1287" s="118"/>
    </row>
    <row r="1288" spans="1:9" ht="64.5" hidden="1">
      <c r="A1288" s="57">
        <v>15</v>
      </c>
      <c r="B1288" s="64" t="s">
        <v>224</v>
      </c>
      <c r="C1288" s="118"/>
      <c r="D1288" s="118"/>
      <c r="E1288" s="118"/>
      <c r="F1288" s="118"/>
      <c r="G1288" s="118"/>
      <c r="H1288" s="118"/>
      <c r="I1288" s="118"/>
    </row>
    <row r="1289" spans="1:9" ht="51.75" hidden="1">
      <c r="A1289" s="57">
        <v>16</v>
      </c>
      <c r="B1289" s="64" t="s">
        <v>225</v>
      </c>
      <c r="C1289" s="117" t="s">
        <v>631</v>
      </c>
      <c r="D1289" s="118"/>
      <c r="E1289" s="118"/>
      <c r="F1289" s="118"/>
      <c r="G1289" s="118"/>
      <c r="H1289" s="118"/>
      <c r="I1289" s="118"/>
    </row>
    <row r="1290" spans="1:9" ht="26.25" hidden="1">
      <c r="A1290" s="57">
        <v>17</v>
      </c>
      <c r="B1290" s="64" t="s">
        <v>226</v>
      </c>
      <c r="C1290" s="118"/>
      <c r="D1290" s="118"/>
      <c r="E1290" s="118"/>
      <c r="F1290" s="118"/>
      <c r="G1290" s="118"/>
      <c r="H1290" s="118"/>
      <c r="I1290" s="118"/>
    </row>
    <row r="1291" spans="1:9" ht="39" hidden="1">
      <c r="A1291" s="57">
        <v>18</v>
      </c>
      <c r="B1291" s="64" t="s">
        <v>227</v>
      </c>
      <c r="C1291" s="118"/>
      <c r="D1291" s="118"/>
      <c r="E1291" s="118"/>
      <c r="F1291" s="118"/>
      <c r="G1291" s="118"/>
      <c r="H1291" s="118"/>
      <c r="I1291" s="118"/>
    </row>
    <row r="1292" spans="1:9" ht="26.25">
      <c r="A1292" s="73"/>
      <c r="B1292" s="74" t="s">
        <v>687</v>
      </c>
      <c r="C1292" s="120" t="s">
        <v>631</v>
      </c>
      <c r="D1292" s="121"/>
      <c r="E1292" s="121"/>
      <c r="F1292" s="121"/>
      <c r="G1292" s="121"/>
      <c r="H1292" s="121"/>
      <c r="I1292" s="121"/>
    </row>
    <row r="1293" spans="1:9" ht="26.25" hidden="1">
      <c r="A1293" s="57">
        <v>19</v>
      </c>
      <c r="B1293" s="64" t="s">
        <v>228</v>
      </c>
      <c r="C1293" s="125" t="s">
        <v>631</v>
      </c>
      <c r="D1293" s="125"/>
      <c r="E1293" s="125"/>
      <c r="F1293" s="125"/>
      <c r="G1293" s="125"/>
      <c r="H1293" s="125"/>
      <c r="I1293" s="125"/>
    </row>
    <row r="1294" spans="1:9" ht="51.75" hidden="1">
      <c r="A1294" s="57">
        <v>20</v>
      </c>
      <c r="B1294" s="64" t="s">
        <v>229</v>
      </c>
      <c r="C1294" s="125"/>
      <c r="D1294" s="125"/>
      <c r="E1294" s="125"/>
      <c r="F1294" s="125"/>
      <c r="G1294" s="125"/>
      <c r="H1294" s="125"/>
      <c r="I1294" s="125"/>
    </row>
    <row r="1295" spans="1:9" ht="15">
      <c r="A1295" s="116"/>
      <c r="B1295" s="108" t="s">
        <v>230</v>
      </c>
      <c r="C1295" s="60"/>
      <c r="D1295" s="18"/>
      <c r="E1295" s="55"/>
      <c r="F1295" s="55"/>
      <c r="G1295" s="55"/>
      <c r="H1295" s="55"/>
      <c r="I1295" s="55"/>
    </row>
    <row r="1296" spans="1:9" ht="15">
      <c r="A1296" s="116"/>
      <c r="B1296" s="108"/>
      <c r="C1296" s="61" t="s">
        <v>12</v>
      </c>
      <c r="D1296" s="10">
        <f>E1296+F1296+G1296+H1296+I1296</f>
        <v>104949</v>
      </c>
      <c r="E1296" s="10">
        <f>E1306+E1311+E1316+E1321+E1331+E1336+E1346+E1351+E1356+E1361+E1371+E1376+E1386+E1391+E1401+E1406+E1411+E1421+E1426</f>
        <v>14570</v>
      </c>
      <c r="F1296" s="10">
        <f>F1306+F1311+F1316+F1321+F1331+F1336+F1346+F1351+F1356+F1361+F1371+F1376+F1386+F1391+F1401+F1406+F1411+F1421+F1426</f>
        <v>22788</v>
      </c>
      <c r="G1296" s="10">
        <f>G1306+G1311+G1316+G1321+G1331+G1336+G1346+G1351+G1356+G1361+G1371+G1376+G1386+G1391+G1401+G1406+G1411+G1421+G1426</f>
        <v>22912</v>
      </c>
      <c r="H1296" s="10">
        <f>H1306+H1311+H1316+H1321+H1331+H1336+H1346+H1351+H1356+H1361+H1371+H1376+H1386+H1391+H1401+H1406+H1411+H1421+H1426</f>
        <v>22592</v>
      </c>
      <c r="I1296" s="10">
        <f>I1306+I1311+I1316+I1321+I1331+I1336+I1346+I1351+I1356+I1361+I1371+I1376+I1386+I1391+I1401+I1406+I1411+I1421+I1426</f>
        <v>22087</v>
      </c>
    </row>
    <row r="1297" spans="1:9" ht="22.5">
      <c r="A1297" s="116"/>
      <c r="B1297" s="108"/>
      <c r="C1297" s="2" t="s">
        <v>9</v>
      </c>
      <c r="D1297" s="11">
        <f aca="true" t="shared" si="25" ref="D1297:D1380">E1297+F1297+G1297+H1297+I1297</f>
        <v>0</v>
      </c>
      <c r="E1297" s="11">
        <f>E1307+E1312+E1317+E1322+E1332+E1337+E1347+E1352+E1357+E1362+E1372+E1377+E1387+E1392+E1402+E1407+E1412+E1422+E1427</f>
        <v>0</v>
      </c>
      <c r="F1297" s="11">
        <f>F1307+F1312+F1317+F1322+F1332+F1337+F1347+F1352+F1357+F1362+F1372+F1377+F1387+F1392+F1402+F1407+F1412+F1422+F1427</f>
        <v>0</v>
      </c>
      <c r="G1297" s="11">
        <f>G1307+G1312+G1317+G1322+G1332+G1337+G1347+G1352+G1357+G1362+G1372+G1377+G1387+G1392+G1402+G1407+G1412+G1422+G1427</f>
        <v>0</v>
      </c>
      <c r="H1297" s="11">
        <f>H1307+H1312+H1317+H1322+H1332+H1337+H1347+H1352+H1357+H1362+H1372+H1377+H1387+H1392+H1402+H1407+H1412+H1422+H1427</f>
        <v>0</v>
      </c>
      <c r="I1297" s="11">
        <f>I1307+I1312+I1317+I1322+I1332+I1337+I1347+I1352+I1357+I1362+I1372+I1377+I1387+I1392+I1402+I1407+I1412+I1422+I1427</f>
        <v>0</v>
      </c>
    </row>
    <row r="1298" spans="1:9" ht="22.5">
      <c r="A1298" s="116"/>
      <c r="B1298" s="108"/>
      <c r="C1298" s="2" t="s">
        <v>10</v>
      </c>
      <c r="D1298" s="11">
        <f t="shared" si="25"/>
        <v>0</v>
      </c>
      <c r="E1298" s="11">
        <f>E1308+E1313+E1318+E1323+E1333+E1338+E1348+E1353+E1358+E1363+E1373+E1378+E1388+E1393+E1403+E1408+E1413+E1423+E1428</f>
        <v>0</v>
      </c>
      <c r="F1298" s="11">
        <f>F1308+F1313+F1318+F1323+F1333+F1338+F1348+F1353+F1358+F1363+F1373+F1378+F1388+F1393+F1403+F1408+F1413+F1423+F1428</f>
        <v>0</v>
      </c>
      <c r="G1298" s="11">
        <f>G1308+G1313+G1318+G1323+G1333+G1338+G1348+G1353+G1358+G1363+G1373+G1378+G1388+G1393+G1403+G1408+G1413+G1423+G1428</f>
        <v>0</v>
      </c>
      <c r="H1298" s="11">
        <f>H1308+H1313+H1318+H1323+H1333+H1338+H1348+H1353+H1358+H1363+H1373+H1378+H1388+H1393+H1403+H1408+H1413+H1423+H1428</f>
        <v>0</v>
      </c>
      <c r="I1298" s="11">
        <f>I1308+I1313+I1318+I1323+I1333+I1338+I1348+I1353+I1358+I1363+I1373+I1378+I1388+I1393+I1403+I1408+I1413+I1423+I1428</f>
        <v>0</v>
      </c>
    </row>
    <row r="1299" spans="1:9" ht="22.5">
      <c r="A1299" s="116"/>
      <c r="B1299" s="108"/>
      <c r="C1299" s="2" t="s">
        <v>11</v>
      </c>
      <c r="D1299" s="11">
        <f t="shared" si="25"/>
        <v>104949</v>
      </c>
      <c r="E1299" s="11">
        <f>E1309+E1314+E1319+E1324+E1334+E1339+E1349+E1354+E1359+E1364+E1374+E1379+E1389+E1394+E1404+E1409+E1414+E1424+E1429</f>
        <v>14570</v>
      </c>
      <c r="F1299" s="11">
        <f>F1309+F1314+F1319+F1324+F1334+F1339+F1349+F1354+F1359+F1364+F1374+F1379+F1389+F1394+F1404+F1409+F1414+F1424+F1429</f>
        <v>22788</v>
      </c>
      <c r="G1299" s="11">
        <f>G1309+G1314+G1319+G1324+G1334+G1339+G1349+G1354+G1359+G1364+G1374+G1379+G1389+G1394+G1404+G1409+G1414+G1424+G1429</f>
        <v>22912</v>
      </c>
      <c r="H1299" s="11">
        <f>H1309+H1314+H1319+H1324+H1334+H1339+H1349+H1354+H1359+H1364+H1374+H1379+H1389+H1394+H1404+H1409+H1414+H1424+H1429</f>
        <v>22592</v>
      </c>
      <c r="I1299" s="11">
        <f>I1309+I1314+I1319+I1324+I1334+I1339+I1349+I1354+I1359+I1364+I1374+I1379+I1389+I1394+I1404+I1409+I1414+I1424+I1429</f>
        <v>22087</v>
      </c>
    </row>
    <row r="1300" spans="1:9" ht="15">
      <c r="A1300" s="116"/>
      <c r="B1300" s="108"/>
      <c r="C1300" s="2" t="s">
        <v>28</v>
      </c>
      <c r="D1300" s="11">
        <f t="shared" si="25"/>
        <v>0</v>
      </c>
      <c r="E1300" s="11">
        <f>E1310+E1315+E1320+E1325+E1335+E1340+E1350+E1355+E1360+E1365+E1375+E1380+E1390+E1395+E1405+E1410+E1415+E1425+E1430</f>
        <v>0</v>
      </c>
      <c r="F1300" s="11">
        <f>F1310+F1315+F1320+F1325+F1335+F1340+F1350+F1355+F1360+F1365+F1375+F1380+F1390+F1395+F1405+F1410+F1415+F1425+F1430</f>
        <v>0</v>
      </c>
      <c r="G1300" s="11">
        <f>G1310+G1315+G1320+G1325+G1335+G1340+G1350+G1355+G1360+G1365+G1375+G1380+G1390+G1395+G1405+G1410+G1415+G1425+G1430</f>
        <v>0</v>
      </c>
      <c r="H1300" s="11">
        <f>H1310+H1315+H1320+H1325+H1335+H1340+H1350+H1355+H1360+H1365+H1375+H1380+H1390+H1395+H1405+H1410+H1415+H1425+H1430</f>
        <v>0</v>
      </c>
      <c r="I1300" s="11">
        <f>I1310+I1315+I1320+I1325+I1335+I1340+I1350+I1355+I1360+I1365+I1375+I1380+I1390+I1395+I1405+I1410+I1415+I1425+I1430</f>
        <v>0</v>
      </c>
    </row>
    <row r="1301" spans="1:9" ht="15">
      <c r="A1301" s="106"/>
      <c r="B1301" s="106" t="s">
        <v>688</v>
      </c>
      <c r="C1301" s="66" t="s">
        <v>12</v>
      </c>
      <c r="D1301" s="68">
        <f>D1302+D1303+D1304+D1305</f>
        <v>44471</v>
      </c>
      <c r="E1301" s="68">
        <f>E1302+E1303+E1304+E1305</f>
        <v>830</v>
      </c>
      <c r="F1301" s="68">
        <f>F1302+F1303+F1304+F1305</f>
        <v>10480</v>
      </c>
      <c r="G1301" s="68">
        <f>G1302+G1303+G1304+G1305</f>
        <v>10992</v>
      </c>
      <c r="H1301" s="68">
        <f>H1302+H1303+H1304+H1305</f>
        <v>10992</v>
      </c>
      <c r="I1301" s="68">
        <f>I1302+I1303+I1304+I1305</f>
        <v>11177</v>
      </c>
    </row>
    <row r="1302" spans="1:9" ht="22.5">
      <c r="A1302" s="107"/>
      <c r="B1302" s="107"/>
      <c r="C1302" s="66" t="s">
        <v>9</v>
      </c>
      <c r="D1302" s="67">
        <v>0</v>
      </c>
      <c r="E1302" s="67">
        <v>0</v>
      </c>
      <c r="F1302" s="67">
        <v>0</v>
      </c>
      <c r="G1302" s="67">
        <v>0</v>
      </c>
      <c r="H1302" s="67">
        <v>0</v>
      </c>
      <c r="I1302" s="67">
        <v>0</v>
      </c>
    </row>
    <row r="1303" spans="1:9" ht="22.5">
      <c r="A1303" s="107"/>
      <c r="B1303" s="107"/>
      <c r="C1303" s="66" t="s">
        <v>10</v>
      </c>
      <c r="D1303" s="67">
        <v>0</v>
      </c>
      <c r="E1303" s="67">
        <v>0</v>
      </c>
      <c r="F1303" s="67">
        <v>0</v>
      </c>
      <c r="G1303" s="67">
        <v>0</v>
      </c>
      <c r="H1303" s="67">
        <v>0</v>
      </c>
      <c r="I1303" s="67">
        <v>0</v>
      </c>
    </row>
    <row r="1304" spans="1:9" ht="22.5">
      <c r="A1304" s="107"/>
      <c r="B1304" s="107"/>
      <c r="C1304" s="66" t="s">
        <v>11</v>
      </c>
      <c r="D1304" s="67">
        <f>D1309+D1314+D1319+D1324</f>
        <v>44471</v>
      </c>
      <c r="E1304" s="67">
        <f>E1309+E1314+E1319+E1324</f>
        <v>830</v>
      </c>
      <c r="F1304" s="67">
        <f>F1309+F1314+F1319+F1324</f>
        <v>10480</v>
      </c>
      <c r="G1304" s="67">
        <f>G1309+G1314+G1319+G1324</f>
        <v>10992</v>
      </c>
      <c r="H1304" s="67">
        <f>H1309+H1314+H1319+H1324</f>
        <v>10992</v>
      </c>
      <c r="I1304" s="67">
        <f>I1309+I1314+I1319+I1324</f>
        <v>11177</v>
      </c>
    </row>
    <row r="1305" spans="1:9" ht="15">
      <c r="A1305" s="107"/>
      <c r="B1305" s="107"/>
      <c r="C1305" s="66" t="s">
        <v>28</v>
      </c>
      <c r="D1305" s="67">
        <v>0</v>
      </c>
      <c r="E1305" s="67">
        <v>0</v>
      </c>
      <c r="F1305" s="67">
        <v>0</v>
      </c>
      <c r="G1305" s="67">
        <v>0</v>
      </c>
      <c r="H1305" s="67">
        <v>0</v>
      </c>
      <c r="I1305" s="67">
        <v>0</v>
      </c>
    </row>
    <row r="1306" spans="1:9" ht="15" hidden="1">
      <c r="A1306" s="115">
        <v>1</v>
      </c>
      <c r="B1306" s="100" t="s">
        <v>231</v>
      </c>
      <c r="C1306" s="3" t="s">
        <v>12</v>
      </c>
      <c r="D1306" s="12">
        <f t="shared" si="25"/>
        <v>735</v>
      </c>
      <c r="E1306" s="13">
        <f>E1307+E1308+E1309+E1310</f>
        <v>130</v>
      </c>
      <c r="F1306" s="13">
        <f>F1307+F1308+F1309+F1310</f>
        <v>350</v>
      </c>
      <c r="G1306" s="13">
        <f>G1307+G1308+G1309+G1310</f>
        <v>75</v>
      </c>
      <c r="H1306" s="33">
        <f>H1307+H1308+H1309+H1310</f>
        <v>75</v>
      </c>
      <c r="I1306" s="33">
        <f>I1307+I1308+I1309+I1310</f>
        <v>105</v>
      </c>
    </row>
    <row r="1307" spans="1:9" ht="22.5" hidden="1">
      <c r="A1307" s="101"/>
      <c r="B1307" s="101"/>
      <c r="C1307" s="2" t="s">
        <v>9</v>
      </c>
      <c r="D1307" s="11">
        <f t="shared" si="25"/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ht="22.5" hidden="1">
      <c r="A1308" s="101"/>
      <c r="B1308" s="101"/>
      <c r="C1308" s="2" t="s">
        <v>10</v>
      </c>
      <c r="D1308" s="11">
        <f t="shared" si="25"/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ht="22.5" hidden="1">
      <c r="A1309" s="101"/>
      <c r="B1309" s="101"/>
      <c r="C1309" s="2" t="s">
        <v>11</v>
      </c>
      <c r="D1309" s="11">
        <f t="shared" si="25"/>
        <v>735</v>
      </c>
      <c r="E1309" s="14">
        <v>130</v>
      </c>
      <c r="F1309" s="14">
        <v>350</v>
      </c>
      <c r="G1309" s="14">
        <v>75</v>
      </c>
      <c r="H1309" s="34">
        <v>75</v>
      </c>
      <c r="I1309" s="34">
        <v>105</v>
      </c>
    </row>
    <row r="1310" spans="1:9" ht="15" hidden="1">
      <c r="A1310" s="101"/>
      <c r="B1310" s="101"/>
      <c r="C1310" s="2" t="s">
        <v>28</v>
      </c>
      <c r="D1310" s="11">
        <f t="shared" si="25"/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ht="15" hidden="1">
      <c r="A1311" s="115">
        <v>2</v>
      </c>
      <c r="B1311" s="100" t="s">
        <v>232</v>
      </c>
      <c r="C1311" s="3" t="s">
        <v>12</v>
      </c>
      <c r="D1311" s="12">
        <f t="shared" si="25"/>
        <v>15000</v>
      </c>
      <c r="E1311" s="12">
        <f>E1312+E1313+E1314+E1315</f>
        <v>700</v>
      </c>
      <c r="F1311" s="12">
        <f>F1312+F1313+F1314+F1315</f>
        <v>3175</v>
      </c>
      <c r="G1311" s="12">
        <f>G1312+G1313+G1314+G1315</f>
        <v>3675</v>
      </c>
      <c r="H1311" s="12">
        <f>H1312+H1313+H1314+H1315</f>
        <v>3675</v>
      </c>
      <c r="I1311" s="12">
        <f>I1312+I1313+I1314+I1315</f>
        <v>3775</v>
      </c>
    </row>
    <row r="1312" spans="1:9" ht="22.5" hidden="1">
      <c r="A1312" s="101"/>
      <c r="B1312" s="101"/>
      <c r="C1312" s="2" t="s">
        <v>9</v>
      </c>
      <c r="D1312" s="11">
        <f t="shared" si="25"/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ht="22.5" hidden="1">
      <c r="A1313" s="101"/>
      <c r="B1313" s="101"/>
      <c r="C1313" s="2" t="s">
        <v>10</v>
      </c>
      <c r="D1313" s="11">
        <f t="shared" si="25"/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ht="22.5" hidden="1">
      <c r="A1314" s="101"/>
      <c r="B1314" s="101"/>
      <c r="C1314" s="2" t="s">
        <v>11</v>
      </c>
      <c r="D1314" s="11">
        <f t="shared" si="25"/>
        <v>15000</v>
      </c>
      <c r="E1314" s="14">
        <v>700</v>
      </c>
      <c r="F1314" s="14">
        <v>3175</v>
      </c>
      <c r="G1314" s="14">
        <v>3675</v>
      </c>
      <c r="H1314" s="34">
        <v>3675</v>
      </c>
      <c r="I1314" s="34">
        <v>3775</v>
      </c>
    </row>
    <row r="1315" spans="1:9" ht="15" hidden="1">
      <c r="A1315" s="101"/>
      <c r="B1315" s="101"/>
      <c r="C1315" s="2" t="s">
        <v>28</v>
      </c>
      <c r="D1315" s="11">
        <f t="shared" si="25"/>
        <v>0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</row>
    <row r="1316" spans="1:9" ht="15" hidden="1">
      <c r="A1316" s="115">
        <v>3</v>
      </c>
      <c r="B1316" s="100" t="s">
        <v>233</v>
      </c>
      <c r="C1316" s="3" t="s">
        <v>12</v>
      </c>
      <c r="D1316" s="12">
        <f t="shared" si="25"/>
        <v>28300</v>
      </c>
      <c r="E1316" s="12">
        <f>E1317+E1318+E1319+E1320</f>
        <v>0</v>
      </c>
      <c r="F1316" s="12">
        <f>F1317+F1318+F1319+F1320</f>
        <v>6850</v>
      </c>
      <c r="G1316" s="12">
        <f>G1317+G1318+G1319+G1320</f>
        <v>7140</v>
      </c>
      <c r="H1316" s="12">
        <f>H1317+H1318+H1319+H1320</f>
        <v>7140</v>
      </c>
      <c r="I1316" s="12">
        <f>I1317+I1318+I1319+I1320</f>
        <v>7170</v>
      </c>
    </row>
    <row r="1317" spans="1:9" ht="22.5" hidden="1">
      <c r="A1317" s="101"/>
      <c r="B1317" s="101"/>
      <c r="C1317" s="2" t="s">
        <v>9</v>
      </c>
      <c r="D1317" s="11">
        <f t="shared" si="25"/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ht="22.5" hidden="1">
      <c r="A1318" s="101"/>
      <c r="B1318" s="101"/>
      <c r="C1318" s="2" t="s">
        <v>10</v>
      </c>
      <c r="D1318" s="11">
        <f t="shared" si="25"/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ht="22.5" hidden="1">
      <c r="A1319" s="101"/>
      <c r="B1319" s="101"/>
      <c r="C1319" s="2" t="s">
        <v>11</v>
      </c>
      <c r="D1319" s="11">
        <f t="shared" si="25"/>
        <v>28300</v>
      </c>
      <c r="E1319" s="14">
        <v>0</v>
      </c>
      <c r="F1319" s="14">
        <v>6850</v>
      </c>
      <c r="G1319" s="14">
        <v>7140</v>
      </c>
      <c r="H1319" s="34">
        <v>7140</v>
      </c>
      <c r="I1319" s="34">
        <v>7170</v>
      </c>
    </row>
    <row r="1320" spans="1:9" ht="15" hidden="1">
      <c r="A1320" s="101"/>
      <c r="B1320" s="101"/>
      <c r="C1320" s="2" t="s">
        <v>28</v>
      </c>
      <c r="D1320" s="11">
        <f t="shared" si="25"/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ht="15" hidden="1">
      <c r="A1321" s="115">
        <v>4</v>
      </c>
      <c r="B1321" s="100" t="s">
        <v>234</v>
      </c>
      <c r="C1321" s="3" t="s">
        <v>12</v>
      </c>
      <c r="D1321" s="12">
        <f t="shared" si="25"/>
        <v>436</v>
      </c>
      <c r="E1321" s="12">
        <f>E1322+E1323+E1324+E1325</f>
        <v>0</v>
      </c>
      <c r="F1321" s="12">
        <f>F1322+F1323+F1324+F1325</f>
        <v>105</v>
      </c>
      <c r="G1321" s="12">
        <f>G1322+G1323+G1324+G1325</f>
        <v>102</v>
      </c>
      <c r="H1321" s="12">
        <f>H1322+H1323+H1324+H1325</f>
        <v>102</v>
      </c>
      <c r="I1321" s="12">
        <f>I1322+I1323+I1324+I1325</f>
        <v>127</v>
      </c>
    </row>
    <row r="1322" spans="1:9" ht="22.5" hidden="1">
      <c r="A1322" s="101"/>
      <c r="B1322" s="101"/>
      <c r="C1322" s="2" t="s">
        <v>9</v>
      </c>
      <c r="D1322" s="11">
        <f t="shared" si="25"/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ht="22.5" hidden="1">
      <c r="A1323" s="101"/>
      <c r="B1323" s="101"/>
      <c r="C1323" s="2" t="s">
        <v>10</v>
      </c>
      <c r="D1323" s="11">
        <f t="shared" si="25"/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ht="22.5" hidden="1">
      <c r="A1324" s="101"/>
      <c r="B1324" s="101"/>
      <c r="C1324" s="2" t="s">
        <v>11</v>
      </c>
      <c r="D1324" s="11">
        <f t="shared" si="25"/>
        <v>436</v>
      </c>
      <c r="E1324" s="14">
        <v>0</v>
      </c>
      <c r="F1324" s="14">
        <v>105</v>
      </c>
      <c r="G1324" s="14">
        <v>102</v>
      </c>
      <c r="H1324" s="34">
        <v>102</v>
      </c>
      <c r="I1324" s="34">
        <v>127</v>
      </c>
    </row>
    <row r="1325" spans="1:9" ht="15" hidden="1">
      <c r="A1325" s="101"/>
      <c r="B1325" s="101"/>
      <c r="C1325" s="2" t="s">
        <v>28</v>
      </c>
      <c r="D1325" s="11">
        <f t="shared" si="25"/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</row>
    <row r="1326" spans="1:9" ht="15">
      <c r="A1326" s="106"/>
      <c r="B1326" s="106" t="s">
        <v>768</v>
      </c>
      <c r="C1326" s="66" t="s">
        <v>12</v>
      </c>
      <c r="D1326" s="68">
        <f>D1327+D1328+D1329+D1330</f>
        <v>1825</v>
      </c>
      <c r="E1326" s="68">
        <f>E1327+E1328+E1329+E1330</f>
        <v>170</v>
      </c>
      <c r="F1326" s="68">
        <f>F1327+F1328+F1329+F1330</f>
        <v>600</v>
      </c>
      <c r="G1326" s="68">
        <f>G1327+G1328+G1329+G1330</f>
        <v>500</v>
      </c>
      <c r="H1326" s="68">
        <f>H1327+H1328+H1329+H1330</f>
        <v>500</v>
      </c>
      <c r="I1326" s="68">
        <f>I1327+I1328+I1329+I1330</f>
        <v>55</v>
      </c>
    </row>
    <row r="1327" spans="1:9" ht="22.5">
      <c r="A1327" s="107"/>
      <c r="B1327" s="107"/>
      <c r="C1327" s="66" t="s">
        <v>9</v>
      </c>
      <c r="D1327" s="67">
        <v>0</v>
      </c>
      <c r="E1327" s="67">
        <v>0</v>
      </c>
      <c r="F1327" s="67">
        <v>0</v>
      </c>
      <c r="G1327" s="67">
        <v>0</v>
      </c>
      <c r="H1327" s="67">
        <v>0</v>
      </c>
      <c r="I1327" s="67">
        <v>0</v>
      </c>
    </row>
    <row r="1328" spans="1:9" ht="22.5">
      <c r="A1328" s="107"/>
      <c r="B1328" s="107"/>
      <c r="C1328" s="66" t="s">
        <v>10</v>
      </c>
      <c r="D1328" s="67">
        <v>0</v>
      </c>
      <c r="E1328" s="67">
        <v>0</v>
      </c>
      <c r="F1328" s="67">
        <v>0</v>
      </c>
      <c r="G1328" s="67">
        <v>0</v>
      </c>
      <c r="H1328" s="67">
        <v>0</v>
      </c>
      <c r="I1328" s="67">
        <v>0</v>
      </c>
    </row>
    <row r="1329" spans="1:9" ht="22.5">
      <c r="A1329" s="107"/>
      <c r="B1329" s="107"/>
      <c r="C1329" s="66" t="s">
        <v>11</v>
      </c>
      <c r="D1329" s="67">
        <f>D1334+D1339</f>
        <v>1825</v>
      </c>
      <c r="E1329" s="67">
        <f>E1334+E1339</f>
        <v>170</v>
      </c>
      <c r="F1329" s="67">
        <f>F1334+F1339</f>
        <v>600</v>
      </c>
      <c r="G1329" s="67">
        <f>G1334+G1339</f>
        <v>500</v>
      </c>
      <c r="H1329" s="67">
        <f>H1334+H1339</f>
        <v>500</v>
      </c>
      <c r="I1329" s="67">
        <f>I1334+I1339</f>
        <v>55</v>
      </c>
    </row>
    <row r="1330" spans="1:9" ht="15">
      <c r="A1330" s="107"/>
      <c r="B1330" s="107"/>
      <c r="C1330" s="66" t="s">
        <v>28</v>
      </c>
      <c r="D1330" s="67">
        <v>0</v>
      </c>
      <c r="E1330" s="67">
        <v>0</v>
      </c>
      <c r="F1330" s="67">
        <v>0</v>
      </c>
      <c r="G1330" s="67">
        <v>0</v>
      </c>
      <c r="H1330" s="67">
        <v>0</v>
      </c>
      <c r="I1330" s="67">
        <v>0</v>
      </c>
    </row>
    <row r="1331" spans="1:9" ht="15" hidden="1">
      <c r="A1331" s="115">
        <v>5</v>
      </c>
      <c r="B1331" s="100" t="s">
        <v>235</v>
      </c>
      <c r="C1331" s="3" t="s">
        <v>12</v>
      </c>
      <c r="D1331" s="12">
        <f t="shared" si="25"/>
        <v>220</v>
      </c>
      <c r="E1331" s="12">
        <f>E1332+E1333+E1334+E1335</f>
        <v>90</v>
      </c>
      <c r="F1331" s="12">
        <f>F1332+F1333+F1334+F1335</f>
        <v>100</v>
      </c>
      <c r="G1331" s="12">
        <f>G1332+G1333+G1334+G1335</f>
        <v>0</v>
      </c>
      <c r="H1331" s="12">
        <f>H1332+H1333+H1334+H1335</f>
        <v>0</v>
      </c>
      <c r="I1331" s="12">
        <f>I1332+I1333+I1334+I1335</f>
        <v>30</v>
      </c>
    </row>
    <row r="1332" spans="1:9" ht="22.5" hidden="1">
      <c r="A1332" s="101"/>
      <c r="B1332" s="101"/>
      <c r="C1332" s="2" t="s">
        <v>9</v>
      </c>
      <c r="D1332" s="11">
        <f t="shared" si="25"/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ht="22.5" hidden="1">
      <c r="A1333" s="101"/>
      <c r="B1333" s="101"/>
      <c r="C1333" s="2" t="s">
        <v>10</v>
      </c>
      <c r="D1333" s="11">
        <f t="shared" si="25"/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</row>
    <row r="1334" spans="1:9" ht="22.5" hidden="1">
      <c r="A1334" s="101"/>
      <c r="B1334" s="101"/>
      <c r="C1334" s="2" t="s">
        <v>11</v>
      </c>
      <c r="D1334" s="11">
        <f t="shared" si="25"/>
        <v>220</v>
      </c>
      <c r="E1334" s="14">
        <v>90</v>
      </c>
      <c r="F1334" s="14">
        <v>100</v>
      </c>
      <c r="G1334" s="14">
        <v>0</v>
      </c>
      <c r="H1334" s="14">
        <v>0</v>
      </c>
      <c r="I1334" s="14">
        <v>30</v>
      </c>
    </row>
    <row r="1335" spans="1:9" ht="15" hidden="1">
      <c r="A1335" s="101"/>
      <c r="B1335" s="101"/>
      <c r="C1335" s="2" t="s">
        <v>28</v>
      </c>
      <c r="D1335" s="11">
        <f t="shared" si="25"/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</row>
    <row r="1336" spans="1:9" ht="15" hidden="1">
      <c r="A1336" s="115">
        <v>6</v>
      </c>
      <c r="B1336" s="100" t="s">
        <v>236</v>
      </c>
      <c r="C1336" s="3" t="s">
        <v>12</v>
      </c>
      <c r="D1336" s="12">
        <f t="shared" si="25"/>
        <v>1605</v>
      </c>
      <c r="E1336" s="12">
        <f>E1337+E1338+E1339+E1340</f>
        <v>80</v>
      </c>
      <c r="F1336" s="12">
        <f>F1337+F1338+F1339+F1340</f>
        <v>500</v>
      </c>
      <c r="G1336" s="12">
        <f>G1337+G1338+G1339+G1340</f>
        <v>500</v>
      </c>
      <c r="H1336" s="12">
        <f>H1337+H1338+H1339+H1340</f>
        <v>500</v>
      </c>
      <c r="I1336" s="12">
        <f>I1337+I1338+I1339+I1340</f>
        <v>25</v>
      </c>
    </row>
    <row r="1337" spans="1:9" ht="22.5" hidden="1">
      <c r="A1337" s="101"/>
      <c r="B1337" s="101"/>
      <c r="C1337" s="2" t="s">
        <v>9</v>
      </c>
      <c r="D1337" s="11">
        <f t="shared" si="25"/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ht="22.5" hidden="1">
      <c r="A1338" s="101"/>
      <c r="B1338" s="101"/>
      <c r="C1338" s="2" t="s">
        <v>10</v>
      </c>
      <c r="D1338" s="11">
        <f t="shared" si="25"/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ht="22.5" hidden="1">
      <c r="A1339" s="101"/>
      <c r="B1339" s="101"/>
      <c r="C1339" s="2" t="s">
        <v>11</v>
      </c>
      <c r="D1339" s="11">
        <f t="shared" si="25"/>
        <v>1605</v>
      </c>
      <c r="E1339" s="14">
        <v>80</v>
      </c>
      <c r="F1339" s="14">
        <v>500</v>
      </c>
      <c r="G1339" s="14">
        <v>500</v>
      </c>
      <c r="H1339" s="14">
        <v>500</v>
      </c>
      <c r="I1339" s="14">
        <v>25</v>
      </c>
    </row>
    <row r="1340" spans="1:9" ht="15" hidden="1">
      <c r="A1340" s="101"/>
      <c r="B1340" s="101"/>
      <c r="C1340" s="2" t="s">
        <v>28</v>
      </c>
      <c r="D1340" s="11">
        <f t="shared" si="25"/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ht="15">
      <c r="A1341" s="106"/>
      <c r="B1341" s="106" t="s">
        <v>689</v>
      </c>
      <c r="C1341" s="66" t="s">
        <v>12</v>
      </c>
      <c r="D1341" s="68">
        <f>D1342+D1343+D1344+D1345</f>
        <v>1635</v>
      </c>
      <c r="E1341" s="68">
        <f>E1342+E1343+E1344+E1345</f>
        <v>180</v>
      </c>
      <c r="F1341" s="68">
        <f>F1342+F1343+F1344+F1345</f>
        <v>360</v>
      </c>
      <c r="G1341" s="68">
        <f>G1342+G1343+G1344+G1345</f>
        <v>290</v>
      </c>
      <c r="H1341" s="68">
        <f>H1342+H1343+H1344+H1345</f>
        <v>310</v>
      </c>
      <c r="I1341" s="68">
        <f>I1342+I1343+I1344+I1345</f>
        <v>495</v>
      </c>
    </row>
    <row r="1342" spans="1:9" ht="22.5">
      <c r="A1342" s="107"/>
      <c r="B1342" s="107"/>
      <c r="C1342" s="66" t="s">
        <v>9</v>
      </c>
      <c r="D1342" s="67">
        <v>0</v>
      </c>
      <c r="E1342" s="67">
        <v>0</v>
      </c>
      <c r="F1342" s="67">
        <v>0</v>
      </c>
      <c r="G1342" s="67">
        <v>0</v>
      </c>
      <c r="H1342" s="67">
        <v>0</v>
      </c>
      <c r="I1342" s="67">
        <v>0</v>
      </c>
    </row>
    <row r="1343" spans="1:9" ht="22.5">
      <c r="A1343" s="107"/>
      <c r="B1343" s="107"/>
      <c r="C1343" s="66" t="s">
        <v>10</v>
      </c>
      <c r="D1343" s="67">
        <v>0</v>
      </c>
      <c r="E1343" s="67">
        <v>0</v>
      </c>
      <c r="F1343" s="67">
        <v>0</v>
      </c>
      <c r="G1343" s="67">
        <v>0</v>
      </c>
      <c r="H1343" s="67">
        <v>0</v>
      </c>
      <c r="I1343" s="67">
        <v>0</v>
      </c>
    </row>
    <row r="1344" spans="1:9" ht="22.5">
      <c r="A1344" s="107"/>
      <c r="B1344" s="107"/>
      <c r="C1344" s="66" t="s">
        <v>11</v>
      </c>
      <c r="D1344" s="67">
        <f>D1349+D1354+D1359+D1364</f>
        <v>1635</v>
      </c>
      <c r="E1344" s="67">
        <f>E1349+E1354+E1359+E1364</f>
        <v>180</v>
      </c>
      <c r="F1344" s="67">
        <f>F1349+F1354+F1359+F1364</f>
        <v>360</v>
      </c>
      <c r="G1344" s="67">
        <f>G1349+G1354+G1359+G1364</f>
        <v>290</v>
      </c>
      <c r="H1344" s="67">
        <f>H1349+H1354+H1359+H1364</f>
        <v>310</v>
      </c>
      <c r="I1344" s="67">
        <f>I1349+I1354+I1359+I1364</f>
        <v>495</v>
      </c>
    </row>
    <row r="1345" spans="1:9" ht="15">
      <c r="A1345" s="107"/>
      <c r="B1345" s="107"/>
      <c r="C1345" s="66" t="s">
        <v>28</v>
      </c>
      <c r="D1345" s="67">
        <v>0</v>
      </c>
      <c r="E1345" s="67">
        <v>0</v>
      </c>
      <c r="F1345" s="67">
        <v>0</v>
      </c>
      <c r="G1345" s="67">
        <v>0</v>
      </c>
      <c r="H1345" s="67">
        <v>0</v>
      </c>
      <c r="I1345" s="67">
        <v>0</v>
      </c>
    </row>
    <row r="1346" spans="1:9" ht="15" hidden="1">
      <c r="A1346" s="115">
        <v>7</v>
      </c>
      <c r="B1346" s="100" t="s">
        <v>237</v>
      </c>
      <c r="C1346" s="3" t="s">
        <v>12</v>
      </c>
      <c r="D1346" s="12">
        <f t="shared" si="25"/>
        <v>285</v>
      </c>
      <c r="E1346" s="12">
        <f>E1347+E1348+E1349+E1350</f>
        <v>50</v>
      </c>
      <c r="F1346" s="12">
        <f>F1347+F1348+F1349+F1350</f>
        <v>120</v>
      </c>
      <c r="G1346" s="12">
        <f>G1347+G1348+G1349+G1350</f>
        <v>30</v>
      </c>
      <c r="H1346" s="12">
        <f>H1347+H1348+H1349+H1350</f>
        <v>30</v>
      </c>
      <c r="I1346" s="12">
        <f>I1347+I1348+I1349+I1350</f>
        <v>55</v>
      </c>
    </row>
    <row r="1347" spans="1:9" ht="22.5" hidden="1">
      <c r="A1347" s="101"/>
      <c r="B1347" s="101"/>
      <c r="C1347" s="2" t="s">
        <v>9</v>
      </c>
      <c r="D1347" s="11">
        <f t="shared" si="25"/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ht="22.5" hidden="1">
      <c r="A1348" s="101"/>
      <c r="B1348" s="101"/>
      <c r="C1348" s="2" t="s">
        <v>10</v>
      </c>
      <c r="D1348" s="11">
        <f t="shared" si="25"/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ht="22.5" hidden="1">
      <c r="A1349" s="101"/>
      <c r="B1349" s="101"/>
      <c r="C1349" s="2" t="s">
        <v>11</v>
      </c>
      <c r="D1349" s="11">
        <f t="shared" si="25"/>
        <v>285</v>
      </c>
      <c r="E1349" s="14">
        <v>50</v>
      </c>
      <c r="F1349" s="14">
        <v>120</v>
      </c>
      <c r="G1349" s="14">
        <v>30</v>
      </c>
      <c r="H1349" s="14">
        <v>30</v>
      </c>
      <c r="I1349" s="14">
        <v>55</v>
      </c>
    </row>
    <row r="1350" spans="1:9" ht="15" hidden="1">
      <c r="A1350" s="101"/>
      <c r="B1350" s="101"/>
      <c r="C1350" s="2" t="s">
        <v>28</v>
      </c>
      <c r="D1350" s="11">
        <f t="shared" si="25"/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ht="15" hidden="1">
      <c r="A1351" s="115">
        <v>8</v>
      </c>
      <c r="B1351" s="100" t="s">
        <v>238</v>
      </c>
      <c r="C1351" s="3" t="s">
        <v>12</v>
      </c>
      <c r="D1351" s="12">
        <f t="shared" si="25"/>
        <v>255</v>
      </c>
      <c r="E1351" s="12">
        <f>E1352+E1353+E1354+E1355</f>
        <v>50</v>
      </c>
      <c r="F1351" s="12">
        <f>F1352+F1353+F1354+F1355</f>
        <v>60</v>
      </c>
      <c r="G1351" s="12">
        <f>G1352+G1353+G1354+G1355</f>
        <v>50</v>
      </c>
      <c r="H1351" s="12">
        <f>H1352+H1353+H1354+H1355</f>
        <v>40</v>
      </c>
      <c r="I1351" s="12">
        <f>I1352+I1353+I1354+I1355</f>
        <v>55</v>
      </c>
    </row>
    <row r="1352" spans="1:9" ht="22.5" hidden="1">
      <c r="A1352" s="101"/>
      <c r="B1352" s="101"/>
      <c r="C1352" s="2" t="s">
        <v>9</v>
      </c>
      <c r="D1352" s="11">
        <f t="shared" si="25"/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ht="22.5" hidden="1">
      <c r="A1353" s="101"/>
      <c r="B1353" s="101"/>
      <c r="C1353" s="2" t="s">
        <v>10</v>
      </c>
      <c r="D1353" s="11">
        <f t="shared" si="25"/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ht="22.5" hidden="1">
      <c r="A1354" s="101"/>
      <c r="B1354" s="101"/>
      <c r="C1354" s="2" t="s">
        <v>11</v>
      </c>
      <c r="D1354" s="11">
        <f t="shared" si="25"/>
        <v>255</v>
      </c>
      <c r="E1354" s="14">
        <v>50</v>
      </c>
      <c r="F1354" s="14">
        <v>60</v>
      </c>
      <c r="G1354" s="14">
        <v>50</v>
      </c>
      <c r="H1354" s="14">
        <v>40</v>
      </c>
      <c r="I1354" s="14">
        <v>55</v>
      </c>
    </row>
    <row r="1355" spans="1:9" ht="15" hidden="1">
      <c r="A1355" s="101"/>
      <c r="B1355" s="101"/>
      <c r="C1355" s="2" t="s">
        <v>28</v>
      </c>
      <c r="D1355" s="11">
        <f t="shared" si="25"/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ht="15" hidden="1">
      <c r="A1356" s="115">
        <v>9</v>
      </c>
      <c r="B1356" s="100" t="s">
        <v>239</v>
      </c>
      <c r="C1356" s="3" t="s">
        <v>12</v>
      </c>
      <c r="D1356" s="12">
        <f t="shared" si="25"/>
        <v>175</v>
      </c>
      <c r="E1356" s="12">
        <f>E1357+E1358+E1359+E1360</f>
        <v>30</v>
      </c>
      <c r="F1356" s="12">
        <f>F1357+F1358+F1359+F1360</f>
        <v>30</v>
      </c>
      <c r="G1356" s="12">
        <f>G1357+G1358+G1359+G1360</f>
        <v>30</v>
      </c>
      <c r="H1356" s="12">
        <f>H1357+H1358+H1359+H1360</f>
        <v>30</v>
      </c>
      <c r="I1356" s="12">
        <f>I1357+I1358+I1359+I1360</f>
        <v>55</v>
      </c>
    </row>
    <row r="1357" spans="1:9" ht="22.5" hidden="1">
      <c r="A1357" s="101"/>
      <c r="B1357" s="101"/>
      <c r="C1357" s="2" t="s">
        <v>9</v>
      </c>
      <c r="D1357" s="11">
        <f t="shared" si="25"/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ht="22.5" hidden="1">
      <c r="A1358" s="101"/>
      <c r="B1358" s="101"/>
      <c r="C1358" s="2" t="s">
        <v>10</v>
      </c>
      <c r="D1358" s="11">
        <f t="shared" si="25"/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ht="22.5" hidden="1">
      <c r="A1359" s="101"/>
      <c r="B1359" s="101"/>
      <c r="C1359" s="2" t="s">
        <v>11</v>
      </c>
      <c r="D1359" s="11">
        <f t="shared" si="25"/>
        <v>175</v>
      </c>
      <c r="E1359" s="14">
        <v>30</v>
      </c>
      <c r="F1359" s="14">
        <v>30</v>
      </c>
      <c r="G1359" s="14">
        <v>30</v>
      </c>
      <c r="H1359" s="14">
        <v>30</v>
      </c>
      <c r="I1359" s="14">
        <v>55</v>
      </c>
    </row>
    <row r="1360" spans="1:9" ht="15" hidden="1">
      <c r="A1360" s="101"/>
      <c r="B1360" s="101"/>
      <c r="C1360" s="2" t="s">
        <v>28</v>
      </c>
      <c r="D1360" s="11">
        <f t="shared" si="25"/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ht="15" hidden="1">
      <c r="A1361" s="115">
        <v>10</v>
      </c>
      <c r="B1361" s="100" t="s">
        <v>240</v>
      </c>
      <c r="C1361" s="3" t="s">
        <v>12</v>
      </c>
      <c r="D1361" s="12">
        <f t="shared" si="25"/>
        <v>920</v>
      </c>
      <c r="E1361" s="12">
        <f>E1362+E1363+E1364+E1365</f>
        <v>50</v>
      </c>
      <c r="F1361" s="12">
        <f>F1362+F1363+F1364+F1365</f>
        <v>150</v>
      </c>
      <c r="G1361" s="12">
        <f>G1362+G1363+G1364+G1365</f>
        <v>180</v>
      </c>
      <c r="H1361" s="12">
        <f>H1362+H1363+H1364+H1365</f>
        <v>210</v>
      </c>
      <c r="I1361" s="12">
        <f>I1362+I1363+I1364+I1365</f>
        <v>330</v>
      </c>
    </row>
    <row r="1362" spans="1:9" ht="22.5" hidden="1">
      <c r="A1362" s="101"/>
      <c r="B1362" s="101"/>
      <c r="C1362" s="2" t="s">
        <v>9</v>
      </c>
      <c r="D1362" s="11">
        <f t="shared" si="25"/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ht="22.5" hidden="1">
      <c r="A1363" s="101"/>
      <c r="B1363" s="101"/>
      <c r="C1363" s="2" t="s">
        <v>10</v>
      </c>
      <c r="D1363" s="11">
        <f t="shared" si="25"/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ht="22.5" hidden="1">
      <c r="A1364" s="101"/>
      <c r="B1364" s="101"/>
      <c r="C1364" s="2" t="s">
        <v>11</v>
      </c>
      <c r="D1364" s="11">
        <f t="shared" si="25"/>
        <v>920</v>
      </c>
      <c r="E1364" s="14">
        <v>50</v>
      </c>
      <c r="F1364" s="14">
        <v>150</v>
      </c>
      <c r="G1364" s="14">
        <v>180</v>
      </c>
      <c r="H1364" s="14">
        <v>210</v>
      </c>
      <c r="I1364" s="14">
        <v>330</v>
      </c>
    </row>
    <row r="1365" spans="1:9" ht="15" hidden="1">
      <c r="A1365" s="101"/>
      <c r="B1365" s="101"/>
      <c r="C1365" s="2" t="s">
        <v>28</v>
      </c>
      <c r="D1365" s="11">
        <f t="shared" si="25"/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ht="15">
      <c r="A1366" s="106"/>
      <c r="B1366" s="106" t="s">
        <v>690</v>
      </c>
      <c r="C1366" s="66" t="s">
        <v>12</v>
      </c>
      <c r="D1366" s="68">
        <f>D1367+D1368+D1369+D1370</f>
        <v>15130</v>
      </c>
      <c r="E1366" s="68">
        <f>E1367+E1368+E1369+E1370</f>
        <v>13100</v>
      </c>
      <c r="F1366" s="68">
        <f>F1367+F1368+F1369+F1370</f>
        <v>800</v>
      </c>
      <c r="G1366" s="68">
        <f>G1367+G1368+G1369+G1370</f>
        <v>600</v>
      </c>
      <c r="H1366" s="68">
        <f>H1367+H1368+H1369+H1370</f>
        <v>400</v>
      </c>
      <c r="I1366" s="68">
        <f>I1367+I1368+I1369+I1370</f>
        <v>230</v>
      </c>
    </row>
    <row r="1367" spans="1:9" ht="22.5">
      <c r="A1367" s="107"/>
      <c r="B1367" s="107"/>
      <c r="C1367" s="66" t="s">
        <v>9</v>
      </c>
      <c r="D1367" s="67">
        <v>0</v>
      </c>
      <c r="E1367" s="67">
        <v>0</v>
      </c>
      <c r="F1367" s="67">
        <v>0</v>
      </c>
      <c r="G1367" s="67">
        <v>0</v>
      </c>
      <c r="H1367" s="67">
        <v>0</v>
      </c>
      <c r="I1367" s="67">
        <v>0</v>
      </c>
    </row>
    <row r="1368" spans="1:9" ht="22.5">
      <c r="A1368" s="107"/>
      <c r="B1368" s="107"/>
      <c r="C1368" s="66" t="s">
        <v>10</v>
      </c>
      <c r="D1368" s="67">
        <v>0</v>
      </c>
      <c r="E1368" s="67">
        <v>0</v>
      </c>
      <c r="F1368" s="67">
        <v>0</v>
      </c>
      <c r="G1368" s="67">
        <v>0</v>
      </c>
      <c r="H1368" s="67">
        <v>0</v>
      </c>
      <c r="I1368" s="67">
        <v>0</v>
      </c>
    </row>
    <row r="1369" spans="1:9" ht="22.5">
      <c r="A1369" s="107"/>
      <c r="B1369" s="107"/>
      <c r="C1369" s="66" t="s">
        <v>11</v>
      </c>
      <c r="D1369" s="67">
        <f>D1374+D1379</f>
        <v>15130</v>
      </c>
      <c r="E1369" s="67">
        <f>E1374+E1379</f>
        <v>13100</v>
      </c>
      <c r="F1369" s="67">
        <f>F1374+F1379</f>
        <v>800</v>
      </c>
      <c r="G1369" s="67">
        <f>G1374+G1379</f>
        <v>600</v>
      </c>
      <c r="H1369" s="67">
        <f>H1374+H1379</f>
        <v>400</v>
      </c>
      <c r="I1369" s="67">
        <f>I1374+I1379</f>
        <v>230</v>
      </c>
    </row>
    <row r="1370" spans="1:9" ht="15">
      <c r="A1370" s="107"/>
      <c r="B1370" s="107"/>
      <c r="C1370" s="66" t="s">
        <v>28</v>
      </c>
      <c r="D1370" s="67">
        <v>0</v>
      </c>
      <c r="E1370" s="67">
        <v>0</v>
      </c>
      <c r="F1370" s="67">
        <v>0</v>
      </c>
      <c r="G1370" s="67">
        <v>0</v>
      </c>
      <c r="H1370" s="67">
        <v>0</v>
      </c>
      <c r="I1370" s="67">
        <v>0</v>
      </c>
    </row>
    <row r="1371" spans="1:9" ht="15" hidden="1">
      <c r="A1371" s="115">
        <v>11</v>
      </c>
      <c r="B1371" s="100" t="s">
        <v>241</v>
      </c>
      <c r="C1371" s="3" t="s">
        <v>12</v>
      </c>
      <c r="D1371" s="12">
        <f t="shared" si="25"/>
        <v>3130</v>
      </c>
      <c r="E1371" s="12">
        <f>E1372+E1373+E1374+E1375</f>
        <v>1100</v>
      </c>
      <c r="F1371" s="12">
        <f>F1372+F1373+F1374+F1375</f>
        <v>800</v>
      </c>
      <c r="G1371" s="12">
        <f>G1372+G1373+G1374+G1375</f>
        <v>600</v>
      </c>
      <c r="H1371" s="12">
        <f>H1372+H1373+H1374+H1375</f>
        <v>400</v>
      </c>
      <c r="I1371" s="12">
        <f>I1372+I1373+I1374+I1375</f>
        <v>230</v>
      </c>
    </row>
    <row r="1372" spans="1:9" ht="22.5" hidden="1">
      <c r="A1372" s="101"/>
      <c r="B1372" s="101"/>
      <c r="C1372" s="2" t="s">
        <v>9</v>
      </c>
      <c r="D1372" s="11">
        <f t="shared" si="25"/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ht="22.5" hidden="1">
      <c r="A1373" s="101"/>
      <c r="B1373" s="101"/>
      <c r="C1373" s="2" t="s">
        <v>10</v>
      </c>
      <c r="D1373" s="11">
        <f t="shared" si="25"/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ht="22.5" hidden="1">
      <c r="A1374" s="101"/>
      <c r="B1374" s="101"/>
      <c r="C1374" s="2" t="s">
        <v>11</v>
      </c>
      <c r="D1374" s="11">
        <f t="shared" si="25"/>
        <v>3130</v>
      </c>
      <c r="E1374" s="14">
        <v>1100</v>
      </c>
      <c r="F1374" s="14">
        <v>800</v>
      </c>
      <c r="G1374" s="14">
        <v>600</v>
      </c>
      <c r="H1374" s="14">
        <v>400</v>
      </c>
      <c r="I1374" s="14">
        <v>230</v>
      </c>
    </row>
    <row r="1375" spans="1:9" ht="15" hidden="1">
      <c r="A1375" s="101"/>
      <c r="B1375" s="101"/>
      <c r="C1375" s="2" t="s">
        <v>28</v>
      </c>
      <c r="D1375" s="11">
        <f t="shared" si="25"/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ht="15" hidden="1">
      <c r="A1376" s="115">
        <v>12</v>
      </c>
      <c r="B1376" s="100" t="s">
        <v>242</v>
      </c>
      <c r="C1376" s="3" t="s">
        <v>12</v>
      </c>
      <c r="D1376" s="12">
        <f t="shared" si="25"/>
        <v>12000</v>
      </c>
      <c r="E1376" s="12">
        <f>E1377+E1378+E1379+E1380</f>
        <v>12000</v>
      </c>
      <c r="F1376" s="12">
        <f>F1377+F1378+F1379+F1380</f>
        <v>0</v>
      </c>
      <c r="G1376" s="12">
        <f>G1377+G1378+G1379+G1380</f>
        <v>0</v>
      </c>
      <c r="H1376" s="12">
        <f>H1377+H1378+H1379+H1380</f>
        <v>0</v>
      </c>
      <c r="I1376" s="12">
        <f>I1377+I1378+I1379+I1380</f>
        <v>0</v>
      </c>
    </row>
    <row r="1377" spans="1:9" ht="22.5" hidden="1">
      <c r="A1377" s="101"/>
      <c r="B1377" s="101"/>
      <c r="C1377" s="2" t="s">
        <v>9</v>
      </c>
      <c r="D1377" s="11">
        <f t="shared" si="25"/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</row>
    <row r="1378" spans="1:9" ht="22.5" hidden="1">
      <c r="A1378" s="101"/>
      <c r="B1378" s="101"/>
      <c r="C1378" s="2" t="s">
        <v>10</v>
      </c>
      <c r="D1378" s="11">
        <f t="shared" si="25"/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ht="22.5" hidden="1">
      <c r="A1379" s="101"/>
      <c r="B1379" s="101"/>
      <c r="C1379" s="2" t="s">
        <v>11</v>
      </c>
      <c r="D1379" s="11">
        <f t="shared" si="25"/>
        <v>12000</v>
      </c>
      <c r="E1379" s="14">
        <v>12000</v>
      </c>
      <c r="F1379" s="14">
        <v>0</v>
      </c>
      <c r="G1379" s="14">
        <v>0</v>
      </c>
      <c r="H1379" s="14">
        <v>0</v>
      </c>
      <c r="I1379" s="14">
        <v>0</v>
      </c>
    </row>
    <row r="1380" spans="1:9" ht="15" hidden="1">
      <c r="A1380" s="101"/>
      <c r="B1380" s="101"/>
      <c r="C1380" s="2" t="s">
        <v>28</v>
      </c>
      <c r="D1380" s="11">
        <f t="shared" si="25"/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ht="15">
      <c r="A1381" s="106"/>
      <c r="B1381" s="106" t="s">
        <v>691</v>
      </c>
      <c r="C1381" s="66" t="s">
        <v>12</v>
      </c>
      <c r="D1381" s="68">
        <f>D1382+D1383+D1384+D1385</f>
        <v>12610</v>
      </c>
      <c r="E1381" s="68">
        <f>E1382+E1383+E1384+E1385</f>
        <v>290</v>
      </c>
      <c r="F1381" s="68">
        <f>F1382+F1383+F1384+F1385</f>
        <v>2840</v>
      </c>
      <c r="G1381" s="68">
        <f>G1382+G1383+G1384+G1385</f>
        <v>3150</v>
      </c>
      <c r="H1381" s="68">
        <f>H1382+H1383+H1384+H1385</f>
        <v>3150</v>
      </c>
      <c r="I1381" s="68">
        <f>I1382+I1383+I1384+I1385</f>
        <v>3180</v>
      </c>
    </row>
    <row r="1382" spans="1:9" ht="22.5">
      <c r="A1382" s="107"/>
      <c r="B1382" s="107"/>
      <c r="C1382" s="66" t="s">
        <v>9</v>
      </c>
      <c r="D1382" s="67">
        <v>0</v>
      </c>
      <c r="E1382" s="67">
        <v>0</v>
      </c>
      <c r="F1382" s="67">
        <v>0</v>
      </c>
      <c r="G1382" s="67">
        <v>0</v>
      </c>
      <c r="H1382" s="67">
        <v>0</v>
      </c>
      <c r="I1382" s="67">
        <v>0</v>
      </c>
    </row>
    <row r="1383" spans="1:9" ht="22.5">
      <c r="A1383" s="107"/>
      <c r="B1383" s="107"/>
      <c r="C1383" s="66" t="s">
        <v>10</v>
      </c>
      <c r="D1383" s="67">
        <v>0</v>
      </c>
      <c r="E1383" s="67">
        <v>0</v>
      </c>
      <c r="F1383" s="67">
        <v>0</v>
      </c>
      <c r="G1383" s="67">
        <v>0</v>
      </c>
      <c r="H1383" s="67">
        <v>0</v>
      </c>
      <c r="I1383" s="67">
        <v>0</v>
      </c>
    </row>
    <row r="1384" spans="1:9" ht="22.5">
      <c r="A1384" s="107"/>
      <c r="B1384" s="107"/>
      <c r="C1384" s="66" t="s">
        <v>11</v>
      </c>
      <c r="D1384" s="67">
        <f>D1389+D1394</f>
        <v>12610</v>
      </c>
      <c r="E1384" s="67">
        <f>E1389+E1394</f>
        <v>290</v>
      </c>
      <c r="F1384" s="67">
        <f>F1389+F1394</f>
        <v>2840</v>
      </c>
      <c r="G1384" s="67">
        <f>G1389+G1394</f>
        <v>3150</v>
      </c>
      <c r="H1384" s="67">
        <f>H1389+H1394</f>
        <v>3150</v>
      </c>
      <c r="I1384" s="67">
        <f>I1389+I1394</f>
        <v>3180</v>
      </c>
    </row>
    <row r="1385" spans="1:9" ht="15">
      <c r="A1385" s="107"/>
      <c r="B1385" s="107"/>
      <c r="C1385" s="66" t="s">
        <v>28</v>
      </c>
      <c r="D1385" s="67">
        <v>0</v>
      </c>
      <c r="E1385" s="67">
        <v>0</v>
      </c>
      <c r="F1385" s="67">
        <v>0</v>
      </c>
      <c r="G1385" s="67">
        <v>0</v>
      </c>
      <c r="H1385" s="67">
        <v>0</v>
      </c>
      <c r="I1385" s="67">
        <v>0</v>
      </c>
    </row>
    <row r="1386" spans="1:9" ht="15" hidden="1">
      <c r="A1386" s="115">
        <v>13</v>
      </c>
      <c r="B1386" s="100" t="s">
        <v>243</v>
      </c>
      <c r="C1386" s="3" t="s">
        <v>12</v>
      </c>
      <c r="D1386" s="12">
        <f aca="true" t="shared" si="26" ref="D1386:D1430">E1386+F1386+G1386+H1386+I1386</f>
        <v>11080</v>
      </c>
      <c r="E1386" s="12">
        <f>E1387+E1388+E1389+E1390</f>
        <v>80</v>
      </c>
      <c r="F1386" s="12">
        <f>F1387+F1388+F1389+F1390</f>
        <v>2000</v>
      </c>
      <c r="G1386" s="12">
        <f>G1387+G1388+G1389+G1390</f>
        <v>3000</v>
      </c>
      <c r="H1386" s="12">
        <f>H1387+H1388+H1389+H1390</f>
        <v>3000</v>
      </c>
      <c r="I1386" s="12">
        <f>I1387+I1388+I1389+I1390</f>
        <v>3000</v>
      </c>
    </row>
    <row r="1387" spans="1:9" ht="22.5" hidden="1">
      <c r="A1387" s="101"/>
      <c r="B1387" s="101"/>
      <c r="C1387" s="2" t="s">
        <v>9</v>
      </c>
      <c r="D1387" s="11">
        <f t="shared" si="26"/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ht="22.5" hidden="1">
      <c r="A1388" s="101"/>
      <c r="B1388" s="101"/>
      <c r="C1388" s="2" t="s">
        <v>10</v>
      </c>
      <c r="D1388" s="11">
        <f t="shared" si="26"/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ht="22.5" hidden="1">
      <c r="A1389" s="101"/>
      <c r="B1389" s="101"/>
      <c r="C1389" s="2" t="s">
        <v>11</v>
      </c>
      <c r="D1389" s="11">
        <f t="shared" si="26"/>
        <v>11080</v>
      </c>
      <c r="E1389" s="14">
        <v>80</v>
      </c>
      <c r="F1389" s="14">
        <v>2000</v>
      </c>
      <c r="G1389" s="14">
        <v>3000</v>
      </c>
      <c r="H1389" s="14">
        <v>3000</v>
      </c>
      <c r="I1389" s="14">
        <v>3000</v>
      </c>
    </row>
    <row r="1390" spans="1:9" ht="15" hidden="1">
      <c r="A1390" s="101"/>
      <c r="B1390" s="101"/>
      <c r="C1390" s="2" t="s">
        <v>28</v>
      </c>
      <c r="D1390" s="11">
        <f t="shared" si="26"/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ht="23.25" customHeight="1" hidden="1">
      <c r="A1391" s="115">
        <v>14</v>
      </c>
      <c r="B1391" s="100" t="s">
        <v>623</v>
      </c>
      <c r="C1391" s="3" t="s">
        <v>12</v>
      </c>
      <c r="D1391" s="12">
        <f t="shared" si="26"/>
        <v>1530</v>
      </c>
      <c r="E1391" s="12">
        <f>E1392+E1393+E1394+E1395</f>
        <v>210</v>
      </c>
      <c r="F1391" s="12">
        <f>F1392+F1393+F1394+F1395</f>
        <v>840</v>
      </c>
      <c r="G1391" s="12">
        <f>G1392+G1393+G1394+G1395</f>
        <v>150</v>
      </c>
      <c r="H1391" s="12">
        <f>H1392+H1393+H1394+H1395</f>
        <v>150</v>
      </c>
      <c r="I1391" s="12">
        <f>I1392+I1393+I1394+I1395</f>
        <v>180</v>
      </c>
    </row>
    <row r="1392" spans="1:9" ht="20.25" customHeight="1" hidden="1">
      <c r="A1392" s="101"/>
      <c r="B1392" s="101"/>
      <c r="C1392" s="2" t="s">
        <v>9</v>
      </c>
      <c r="D1392" s="11">
        <f t="shared" si="26"/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ht="24" customHeight="1" hidden="1">
      <c r="A1393" s="101"/>
      <c r="B1393" s="101"/>
      <c r="C1393" s="2" t="s">
        <v>10</v>
      </c>
      <c r="D1393" s="11">
        <f t="shared" si="26"/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ht="22.5" hidden="1">
      <c r="A1394" s="101"/>
      <c r="B1394" s="101"/>
      <c r="C1394" s="2" t="s">
        <v>11</v>
      </c>
      <c r="D1394" s="11">
        <f t="shared" si="26"/>
        <v>1530</v>
      </c>
      <c r="E1394" s="14">
        <v>210</v>
      </c>
      <c r="F1394" s="14">
        <v>840</v>
      </c>
      <c r="G1394" s="14">
        <v>150</v>
      </c>
      <c r="H1394" s="14">
        <v>150</v>
      </c>
      <c r="I1394" s="14">
        <v>180</v>
      </c>
    </row>
    <row r="1395" spans="1:9" ht="15" hidden="1">
      <c r="A1395" s="101"/>
      <c r="B1395" s="101"/>
      <c r="C1395" s="2" t="s">
        <v>28</v>
      </c>
      <c r="D1395" s="11">
        <f t="shared" si="26"/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ht="15">
      <c r="A1396" s="106"/>
      <c r="B1396" s="106" t="s">
        <v>692</v>
      </c>
      <c r="C1396" s="66" t="s">
        <v>12</v>
      </c>
      <c r="D1396" s="68">
        <f>D1397+D1398+D1399+D1400</f>
        <v>26120</v>
      </c>
      <c r="E1396" s="68">
        <f>E1397+E1398+E1399+E1400</f>
        <v>0</v>
      </c>
      <c r="F1396" s="68">
        <f>F1397+F1398+F1399+F1400</f>
        <v>6280</v>
      </c>
      <c r="G1396" s="68">
        <f>G1397+G1398+G1399+G1400</f>
        <v>6580</v>
      </c>
      <c r="H1396" s="68">
        <f>H1397+H1398+H1399+H1400</f>
        <v>6580</v>
      </c>
      <c r="I1396" s="68">
        <f>I1397+I1398+I1399+I1400</f>
        <v>6680</v>
      </c>
    </row>
    <row r="1397" spans="1:9" ht="22.5">
      <c r="A1397" s="107"/>
      <c r="B1397" s="107"/>
      <c r="C1397" s="66" t="s">
        <v>9</v>
      </c>
      <c r="D1397" s="67">
        <v>0</v>
      </c>
      <c r="E1397" s="67">
        <v>0</v>
      </c>
      <c r="F1397" s="67">
        <v>0</v>
      </c>
      <c r="G1397" s="67">
        <v>0</v>
      </c>
      <c r="H1397" s="67">
        <v>0</v>
      </c>
      <c r="I1397" s="67">
        <v>0</v>
      </c>
    </row>
    <row r="1398" spans="1:9" ht="22.5">
      <c r="A1398" s="107"/>
      <c r="B1398" s="107"/>
      <c r="C1398" s="66" t="s">
        <v>10</v>
      </c>
      <c r="D1398" s="67">
        <v>0</v>
      </c>
      <c r="E1398" s="67">
        <v>0</v>
      </c>
      <c r="F1398" s="67">
        <v>0</v>
      </c>
      <c r="G1398" s="67">
        <v>0</v>
      </c>
      <c r="H1398" s="67">
        <v>0</v>
      </c>
      <c r="I1398" s="67">
        <v>0</v>
      </c>
    </row>
    <row r="1399" spans="1:9" ht="22.5">
      <c r="A1399" s="107"/>
      <c r="B1399" s="107"/>
      <c r="C1399" s="66" t="s">
        <v>11</v>
      </c>
      <c r="D1399" s="67">
        <f>D1404+D1409+D1414</f>
        <v>26120</v>
      </c>
      <c r="E1399" s="67">
        <f>E1404+E1409+E1414</f>
        <v>0</v>
      </c>
      <c r="F1399" s="67">
        <f>F1404+F1409+F1414</f>
        <v>6280</v>
      </c>
      <c r="G1399" s="67">
        <f>G1404+G1409+G1414</f>
        <v>6580</v>
      </c>
      <c r="H1399" s="67">
        <f>H1404+H1409+H1414</f>
        <v>6580</v>
      </c>
      <c r="I1399" s="67">
        <f>I1404+I1409+I1414</f>
        <v>6680</v>
      </c>
    </row>
    <row r="1400" spans="1:9" ht="15">
      <c r="A1400" s="107"/>
      <c r="B1400" s="107"/>
      <c r="C1400" s="66" t="s">
        <v>28</v>
      </c>
      <c r="D1400" s="67">
        <v>0</v>
      </c>
      <c r="E1400" s="67">
        <v>0</v>
      </c>
      <c r="F1400" s="67">
        <v>0</v>
      </c>
      <c r="G1400" s="67">
        <v>0</v>
      </c>
      <c r="H1400" s="67">
        <v>0</v>
      </c>
      <c r="I1400" s="67">
        <v>0</v>
      </c>
    </row>
    <row r="1401" spans="1:9" ht="15" hidden="1">
      <c r="A1401" s="115">
        <v>15</v>
      </c>
      <c r="B1401" s="100" t="s">
        <v>244</v>
      </c>
      <c r="C1401" s="3" t="s">
        <v>12</v>
      </c>
      <c r="D1401" s="12">
        <f t="shared" si="26"/>
        <v>21580</v>
      </c>
      <c r="E1401" s="12">
        <f>E1402+E1403+E1404+E1405</f>
        <v>0</v>
      </c>
      <c r="F1401" s="12">
        <f>F1402+F1403+F1404+F1405</f>
        <v>5160</v>
      </c>
      <c r="G1401" s="12">
        <f>G1402+G1403+G1404+G1405</f>
        <v>5460</v>
      </c>
      <c r="H1401" s="12">
        <f>H1402+H1403+H1404+H1405</f>
        <v>5460</v>
      </c>
      <c r="I1401" s="12">
        <f>I1402+I1403+I1404+I1405</f>
        <v>5500</v>
      </c>
    </row>
    <row r="1402" spans="1:9" ht="22.5" hidden="1">
      <c r="A1402" s="101"/>
      <c r="B1402" s="101"/>
      <c r="C1402" s="2" t="s">
        <v>9</v>
      </c>
      <c r="D1402" s="11">
        <f t="shared" si="26"/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ht="22.5" hidden="1">
      <c r="A1403" s="101"/>
      <c r="B1403" s="101"/>
      <c r="C1403" s="2" t="s">
        <v>10</v>
      </c>
      <c r="D1403" s="11">
        <f t="shared" si="26"/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</row>
    <row r="1404" spans="1:9" ht="22.5" hidden="1">
      <c r="A1404" s="101"/>
      <c r="B1404" s="101"/>
      <c r="C1404" s="2" t="s">
        <v>11</v>
      </c>
      <c r="D1404" s="11">
        <f t="shared" si="26"/>
        <v>21580</v>
      </c>
      <c r="E1404" s="14">
        <v>0</v>
      </c>
      <c r="F1404" s="14">
        <v>5160</v>
      </c>
      <c r="G1404" s="14">
        <v>5460</v>
      </c>
      <c r="H1404" s="14">
        <v>5460</v>
      </c>
      <c r="I1404" s="14">
        <v>5500</v>
      </c>
    </row>
    <row r="1405" spans="1:9" ht="15" hidden="1">
      <c r="A1405" s="101"/>
      <c r="B1405" s="101"/>
      <c r="C1405" s="2" t="s">
        <v>28</v>
      </c>
      <c r="D1405" s="11">
        <f t="shared" si="26"/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ht="15" hidden="1">
      <c r="A1406" s="115">
        <v>16</v>
      </c>
      <c r="B1406" s="100" t="s">
        <v>245</v>
      </c>
      <c r="C1406" s="3" t="s">
        <v>12</v>
      </c>
      <c r="D1406" s="12">
        <f t="shared" si="26"/>
        <v>2270</v>
      </c>
      <c r="E1406" s="12">
        <f>E1407+E1408+E1409+E1410</f>
        <v>0</v>
      </c>
      <c r="F1406" s="12">
        <f>F1407+F1408+F1409+F1410</f>
        <v>560</v>
      </c>
      <c r="G1406" s="12">
        <f>G1407+G1408+G1409+G1410</f>
        <v>560</v>
      </c>
      <c r="H1406" s="12">
        <f>H1407+H1408+H1409+H1410</f>
        <v>560</v>
      </c>
      <c r="I1406" s="12">
        <f>I1407+I1408+I1409+I1410</f>
        <v>590</v>
      </c>
    </row>
    <row r="1407" spans="1:9" ht="22.5" hidden="1">
      <c r="A1407" s="101"/>
      <c r="B1407" s="101"/>
      <c r="C1407" s="2" t="s">
        <v>9</v>
      </c>
      <c r="D1407" s="11">
        <f t="shared" si="26"/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</row>
    <row r="1408" spans="1:9" ht="22.5" hidden="1">
      <c r="A1408" s="101"/>
      <c r="B1408" s="101"/>
      <c r="C1408" s="2" t="s">
        <v>10</v>
      </c>
      <c r="D1408" s="11">
        <f t="shared" si="26"/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ht="22.5" hidden="1">
      <c r="A1409" s="101"/>
      <c r="B1409" s="101"/>
      <c r="C1409" s="2" t="s">
        <v>11</v>
      </c>
      <c r="D1409" s="11">
        <f t="shared" si="26"/>
        <v>2270</v>
      </c>
      <c r="E1409" s="14">
        <v>0</v>
      </c>
      <c r="F1409" s="14">
        <v>560</v>
      </c>
      <c r="G1409" s="14">
        <v>560</v>
      </c>
      <c r="H1409" s="14">
        <v>560</v>
      </c>
      <c r="I1409" s="14">
        <v>590</v>
      </c>
    </row>
    <row r="1410" spans="1:9" ht="15" hidden="1">
      <c r="A1410" s="101"/>
      <c r="B1410" s="101"/>
      <c r="C1410" s="2" t="s">
        <v>28</v>
      </c>
      <c r="D1410" s="11">
        <f t="shared" si="26"/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ht="15" hidden="1">
      <c r="A1411" s="115">
        <v>17</v>
      </c>
      <c r="B1411" s="100" t="s">
        <v>246</v>
      </c>
      <c r="C1411" s="3" t="s">
        <v>12</v>
      </c>
      <c r="D1411" s="12">
        <f t="shared" si="26"/>
        <v>2270</v>
      </c>
      <c r="E1411" s="12">
        <f>E1412+E1413+E1414+E1415</f>
        <v>0</v>
      </c>
      <c r="F1411" s="12">
        <f>F1412+F1413+F1414+F1415</f>
        <v>560</v>
      </c>
      <c r="G1411" s="12">
        <f>G1412+G1413+G1414+G1415</f>
        <v>560</v>
      </c>
      <c r="H1411" s="12">
        <f>H1412+H1413+H1414+H1415</f>
        <v>560</v>
      </c>
      <c r="I1411" s="12">
        <f>I1412+I1413+I1414+I1415</f>
        <v>590</v>
      </c>
    </row>
    <row r="1412" spans="1:9" ht="22.5" hidden="1">
      <c r="A1412" s="101"/>
      <c r="B1412" s="101"/>
      <c r="C1412" s="2" t="s">
        <v>9</v>
      </c>
      <c r="D1412" s="11">
        <f t="shared" si="26"/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ht="22.5" hidden="1">
      <c r="A1413" s="101"/>
      <c r="B1413" s="101"/>
      <c r="C1413" s="2" t="s">
        <v>10</v>
      </c>
      <c r="D1413" s="11">
        <f t="shared" si="26"/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ht="22.5" hidden="1">
      <c r="A1414" s="101"/>
      <c r="B1414" s="101"/>
      <c r="C1414" s="2" t="s">
        <v>11</v>
      </c>
      <c r="D1414" s="11">
        <f t="shared" si="26"/>
        <v>2270</v>
      </c>
      <c r="E1414" s="14">
        <v>0</v>
      </c>
      <c r="F1414" s="14">
        <v>560</v>
      </c>
      <c r="G1414" s="14">
        <v>560</v>
      </c>
      <c r="H1414" s="14">
        <v>560</v>
      </c>
      <c r="I1414" s="14">
        <v>590</v>
      </c>
    </row>
    <row r="1415" spans="1:9" ht="15" hidden="1">
      <c r="A1415" s="101"/>
      <c r="B1415" s="101"/>
      <c r="C1415" s="2" t="s">
        <v>28</v>
      </c>
      <c r="D1415" s="11">
        <f t="shared" si="26"/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ht="15">
      <c r="A1416" s="106"/>
      <c r="B1416" s="106" t="s">
        <v>693</v>
      </c>
      <c r="C1416" s="66" t="s">
        <v>12</v>
      </c>
      <c r="D1416" s="68">
        <f>D1417+D1418+D1419+D1420</f>
        <v>3158</v>
      </c>
      <c r="E1416" s="68">
        <f>E1417+E1418+E1419+E1420</f>
        <v>0</v>
      </c>
      <c r="F1416" s="68">
        <f>F1417+F1418+F1419+F1420</f>
        <v>1428</v>
      </c>
      <c r="G1416" s="68">
        <f>G1417+G1418+G1419+G1420</f>
        <v>800</v>
      </c>
      <c r="H1416" s="68">
        <f>H1417+H1418+H1419+H1420</f>
        <v>660</v>
      </c>
      <c r="I1416" s="68">
        <f>I1417+I1418+I1419+I1420</f>
        <v>270</v>
      </c>
    </row>
    <row r="1417" spans="1:9" ht="22.5">
      <c r="A1417" s="107"/>
      <c r="B1417" s="107"/>
      <c r="C1417" s="66" t="s">
        <v>9</v>
      </c>
      <c r="D1417" s="67">
        <v>0</v>
      </c>
      <c r="E1417" s="67">
        <v>0</v>
      </c>
      <c r="F1417" s="67">
        <v>0</v>
      </c>
      <c r="G1417" s="67">
        <v>0</v>
      </c>
      <c r="H1417" s="67">
        <v>0</v>
      </c>
      <c r="I1417" s="67">
        <v>0</v>
      </c>
    </row>
    <row r="1418" spans="1:9" ht="22.5">
      <c r="A1418" s="107"/>
      <c r="B1418" s="107"/>
      <c r="C1418" s="66" t="s">
        <v>10</v>
      </c>
      <c r="D1418" s="67">
        <v>0</v>
      </c>
      <c r="E1418" s="67">
        <v>0</v>
      </c>
      <c r="F1418" s="67">
        <v>0</v>
      </c>
      <c r="G1418" s="67">
        <v>0</v>
      </c>
      <c r="H1418" s="67">
        <v>0</v>
      </c>
      <c r="I1418" s="67">
        <v>0</v>
      </c>
    </row>
    <row r="1419" spans="1:9" ht="22.5">
      <c r="A1419" s="107"/>
      <c r="B1419" s="107"/>
      <c r="C1419" s="66" t="s">
        <v>11</v>
      </c>
      <c r="D1419" s="67">
        <f>D1424+D1429</f>
        <v>3158</v>
      </c>
      <c r="E1419" s="67">
        <f>E1424+E1429</f>
        <v>0</v>
      </c>
      <c r="F1419" s="67">
        <f>F1424+F1429</f>
        <v>1428</v>
      </c>
      <c r="G1419" s="67">
        <f>G1424+G1429</f>
        <v>800</v>
      </c>
      <c r="H1419" s="67">
        <f>H1424+H1429</f>
        <v>660</v>
      </c>
      <c r="I1419" s="67">
        <f>I1424+I1429</f>
        <v>270</v>
      </c>
    </row>
    <row r="1420" spans="1:9" ht="15">
      <c r="A1420" s="107"/>
      <c r="B1420" s="107"/>
      <c r="C1420" s="66" t="s">
        <v>28</v>
      </c>
      <c r="D1420" s="67">
        <v>0</v>
      </c>
      <c r="E1420" s="67">
        <v>0</v>
      </c>
      <c r="F1420" s="67">
        <v>0</v>
      </c>
      <c r="G1420" s="67">
        <v>0</v>
      </c>
      <c r="H1420" s="67">
        <v>0</v>
      </c>
      <c r="I1420" s="67">
        <v>0</v>
      </c>
    </row>
    <row r="1421" spans="1:9" ht="15" hidden="1">
      <c r="A1421" s="115">
        <v>18</v>
      </c>
      <c r="B1421" s="100" t="s">
        <v>247</v>
      </c>
      <c r="C1421" s="3" t="s">
        <v>12</v>
      </c>
      <c r="D1421" s="12">
        <f t="shared" si="26"/>
        <v>2908</v>
      </c>
      <c r="E1421" s="12">
        <f>E1422+E1423+E1424+E1425</f>
        <v>0</v>
      </c>
      <c r="F1421" s="12">
        <f>F1422+F1423+F1424+F1425</f>
        <v>1368</v>
      </c>
      <c r="G1421" s="12">
        <f>G1422+G1423+G1424+G1425</f>
        <v>740</v>
      </c>
      <c r="H1421" s="12">
        <f>H1422+H1423+H1424+H1425</f>
        <v>600</v>
      </c>
      <c r="I1421" s="12">
        <f>I1422+I1423+I1424+I1425</f>
        <v>200</v>
      </c>
    </row>
    <row r="1422" spans="1:9" ht="22.5" hidden="1">
      <c r="A1422" s="101"/>
      <c r="B1422" s="101"/>
      <c r="C1422" s="2" t="s">
        <v>9</v>
      </c>
      <c r="D1422" s="11">
        <f t="shared" si="26"/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ht="22.5" hidden="1">
      <c r="A1423" s="101"/>
      <c r="B1423" s="101"/>
      <c r="C1423" s="2" t="s">
        <v>10</v>
      </c>
      <c r="D1423" s="11">
        <f t="shared" si="26"/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ht="22.5" hidden="1">
      <c r="A1424" s="101"/>
      <c r="B1424" s="101"/>
      <c r="C1424" s="2" t="s">
        <v>11</v>
      </c>
      <c r="D1424" s="11">
        <f t="shared" si="26"/>
        <v>2908</v>
      </c>
      <c r="E1424" s="14">
        <v>0</v>
      </c>
      <c r="F1424" s="14">
        <v>1368</v>
      </c>
      <c r="G1424" s="14">
        <v>740</v>
      </c>
      <c r="H1424" s="14">
        <v>600</v>
      </c>
      <c r="I1424" s="14">
        <v>200</v>
      </c>
    </row>
    <row r="1425" spans="1:9" ht="15" hidden="1">
      <c r="A1425" s="101"/>
      <c r="B1425" s="101"/>
      <c r="C1425" s="2" t="s">
        <v>28</v>
      </c>
      <c r="D1425" s="11">
        <f t="shared" si="26"/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ht="15" hidden="1">
      <c r="A1426" s="115">
        <v>19</v>
      </c>
      <c r="B1426" s="100" t="s">
        <v>248</v>
      </c>
      <c r="C1426" s="3" t="s">
        <v>12</v>
      </c>
      <c r="D1426" s="12">
        <f t="shared" si="26"/>
        <v>250</v>
      </c>
      <c r="E1426" s="12">
        <f>E1427+E1428+E1429+E1430</f>
        <v>0</v>
      </c>
      <c r="F1426" s="12">
        <f>F1427+F1428+F1429+F1430</f>
        <v>60</v>
      </c>
      <c r="G1426" s="12">
        <f>G1427+G1428+G1429+G1430</f>
        <v>60</v>
      </c>
      <c r="H1426" s="12">
        <f>H1427+H1428+H1429+H1430</f>
        <v>60</v>
      </c>
      <c r="I1426" s="12">
        <f>I1427+I1428+I1429+I1430</f>
        <v>70</v>
      </c>
    </row>
    <row r="1427" spans="1:9" ht="22.5" hidden="1">
      <c r="A1427" s="101"/>
      <c r="B1427" s="101"/>
      <c r="C1427" s="2" t="s">
        <v>9</v>
      </c>
      <c r="D1427" s="11">
        <f t="shared" si="26"/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ht="22.5" hidden="1">
      <c r="A1428" s="101"/>
      <c r="B1428" s="101"/>
      <c r="C1428" s="2" t="s">
        <v>10</v>
      </c>
      <c r="D1428" s="11">
        <f t="shared" si="26"/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ht="22.5" hidden="1">
      <c r="A1429" s="101"/>
      <c r="B1429" s="101"/>
      <c r="C1429" s="2" t="s">
        <v>11</v>
      </c>
      <c r="D1429" s="11">
        <f t="shared" si="26"/>
        <v>250</v>
      </c>
      <c r="E1429" s="14">
        <v>0</v>
      </c>
      <c r="F1429" s="14">
        <v>60</v>
      </c>
      <c r="G1429" s="14">
        <v>60</v>
      </c>
      <c r="H1429" s="14">
        <v>60</v>
      </c>
      <c r="I1429" s="14">
        <v>70</v>
      </c>
    </row>
    <row r="1430" spans="1:9" ht="15" hidden="1">
      <c r="A1430" s="101"/>
      <c r="B1430" s="101"/>
      <c r="C1430" s="2" t="s">
        <v>28</v>
      </c>
      <c r="D1430" s="11">
        <f t="shared" si="26"/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ht="15">
      <c r="A1431" s="106"/>
      <c r="B1431" s="106" t="s">
        <v>694</v>
      </c>
      <c r="C1431" s="66" t="s">
        <v>12</v>
      </c>
      <c r="D1431" s="68">
        <v>0</v>
      </c>
      <c r="E1431" s="68">
        <v>0</v>
      </c>
      <c r="F1431" s="68">
        <v>0</v>
      </c>
      <c r="G1431" s="68">
        <v>0</v>
      </c>
      <c r="H1431" s="68">
        <v>0</v>
      </c>
      <c r="I1431" s="68">
        <v>0</v>
      </c>
    </row>
    <row r="1432" spans="1:9" ht="22.5">
      <c r="A1432" s="107"/>
      <c r="B1432" s="107"/>
      <c r="C1432" s="66" t="s">
        <v>9</v>
      </c>
      <c r="D1432" s="67">
        <v>0</v>
      </c>
      <c r="E1432" s="67">
        <v>0</v>
      </c>
      <c r="F1432" s="67">
        <v>0</v>
      </c>
      <c r="G1432" s="67">
        <v>0</v>
      </c>
      <c r="H1432" s="67">
        <v>0</v>
      </c>
      <c r="I1432" s="67">
        <v>0</v>
      </c>
    </row>
    <row r="1433" spans="1:9" ht="22.5">
      <c r="A1433" s="107"/>
      <c r="B1433" s="107"/>
      <c r="C1433" s="66" t="s">
        <v>10</v>
      </c>
      <c r="D1433" s="67">
        <v>0</v>
      </c>
      <c r="E1433" s="67">
        <v>0</v>
      </c>
      <c r="F1433" s="67">
        <v>0</v>
      </c>
      <c r="G1433" s="67">
        <v>0</v>
      </c>
      <c r="H1433" s="67">
        <v>0</v>
      </c>
      <c r="I1433" s="67">
        <v>0</v>
      </c>
    </row>
    <row r="1434" spans="1:9" ht="22.5">
      <c r="A1434" s="107"/>
      <c r="B1434" s="107"/>
      <c r="C1434" s="66" t="s">
        <v>11</v>
      </c>
      <c r="D1434" s="67">
        <v>0</v>
      </c>
      <c r="E1434" s="67">
        <v>0</v>
      </c>
      <c r="F1434" s="67">
        <v>0</v>
      </c>
      <c r="G1434" s="67">
        <v>0</v>
      </c>
      <c r="H1434" s="67">
        <v>0</v>
      </c>
      <c r="I1434" s="67">
        <v>0</v>
      </c>
    </row>
    <row r="1435" spans="1:9" ht="15">
      <c r="A1435" s="107"/>
      <c r="B1435" s="107"/>
      <c r="C1435" s="66" t="s">
        <v>28</v>
      </c>
      <c r="D1435" s="67">
        <v>0</v>
      </c>
      <c r="E1435" s="67">
        <v>0</v>
      </c>
      <c r="F1435" s="67">
        <v>0</v>
      </c>
      <c r="G1435" s="67">
        <v>0</v>
      </c>
      <c r="H1435" s="67">
        <v>0</v>
      </c>
      <c r="I1435" s="67">
        <v>0</v>
      </c>
    </row>
    <row r="1436" spans="1:9" ht="15" hidden="1">
      <c r="A1436" s="115">
        <v>20</v>
      </c>
      <c r="B1436" s="100" t="s">
        <v>249</v>
      </c>
      <c r="C1436" s="3" t="s">
        <v>12</v>
      </c>
      <c r="D1436" s="91" t="s">
        <v>636</v>
      </c>
      <c r="E1436" s="92"/>
      <c r="F1436" s="92"/>
      <c r="G1436" s="92"/>
      <c r="H1436" s="92"/>
      <c r="I1436" s="92"/>
    </row>
    <row r="1437" spans="1:9" ht="22.5" hidden="1">
      <c r="A1437" s="101"/>
      <c r="B1437" s="101"/>
      <c r="C1437" s="2" t="s">
        <v>9</v>
      </c>
      <c r="D1437" s="92"/>
      <c r="E1437" s="92"/>
      <c r="F1437" s="92"/>
      <c r="G1437" s="92"/>
      <c r="H1437" s="92"/>
      <c r="I1437" s="92"/>
    </row>
    <row r="1438" spans="1:9" ht="22.5" hidden="1">
      <c r="A1438" s="101"/>
      <c r="B1438" s="101"/>
      <c r="C1438" s="2" t="s">
        <v>10</v>
      </c>
      <c r="D1438" s="92"/>
      <c r="E1438" s="92"/>
      <c r="F1438" s="92"/>
      <c r="G1438" s="92"/>
      <c r="H1438" s="92"/>
      <c r="I1438" s="92"/>
    </row>
    <row r="1439" spans="1:9" ht="22.5" hidden="1">
      <c r="A1439" s="101"/>
      <c r="B1439" s="101"/>
      <c r="C1439" s="2" t="s">
        <v>11</v>
      </c>
      <c r="D1439" s="92"/>
      <c r="E1439" s="92"/>
      <c r="F1439" s="92"/>
      <c r="G1439" s="92"/>
      <c r="H1439" s="92"/>
      <c r="I1439" s="92"/>
    </row>
    <row r="1440" spans="1:9" ht="15" hidden="1">
      <c r="A1440" s="101"/>
      <c r="B1440" s="101"/>
      <c r="C1440" s="2" t="s">
        <v>28</v>
      </c>
      <c r="D1440" s="92"/>
      <c r="E1440" s="92"/>
      <c r="F1440" s="92"/>
      <c r="G1440" s="92"/>
      <c r="H1440" s="92"/>
      <c r="I1440" s="92"/>
    </row>
    <row r="1441" spans="1:9" ht="15">
      <c r="A1441" s="106"/>
      <c r="B1441" s="106" t="s">
        <v>695</v>
      </c>
      <c r="C1441" s="66" t="s">
        <v>12</v>
      </c>
      <c r="D1441" s="68">
        <v>0</v>
      </c>
      <c r="E1441" s="68">
        <v>0</v>
      </c>
      <c r="F1441" s="68">
        <v>0</v>
      </c>
      <c r="G1441" s="68">
        <v>0</v>
      </c>
      <c r="H1441" s="68">
        <v>0</v>
      </c>
      <c r="I1441" s="68">
        <v>0</v>
      </c>
    </row>
    <row r="1442" spans="1:9" ht="22.5">
      <c r="A1442" s="107"/>
      <c r="B1442" s="107"/>
      <c r="C1442" s="66" t="s">
        <v>9</v>
      </c>
      <c r="D1442" s="67">
        <v>0</v>
      </c>
      <c r="E1442" s="67">
        <v>0</v>
      </c>
      <c r="F1442" s="67">
        <v>0</v>
      </c>
      <c r="G1442" s="67">
        <v>0</v>
      </c>
      <c r="H1442" s="67">
        <v>0</v>
      </c>
      <c r="I1442" s="67">
        <v>0</v>
      </c>
    </row>
    <row r="1443" spans="1:9" ht="22.5">
      <c r="A1443" s="107"/>
      <c r="B1443" s="107"/>
      <c r="C1443" s="66" t="s">
        <v>10</v>
      </c>
      <c r="D1443" s="67">
        <v>0</v>
      </c>
      <c r="E1443" s="67">
        <v>0</v>
      </c>
      <c r="F1443" s="67">
        <v>0</v>
      </c>
      <c r="G1443" s="67">
        <v>0</v>
      </c>
      <c r="H1443" s="67">
        <v>0</v>
      </c>
      <c r="I1443" s="67">
        <v>0</v>
      </c>
    </row>
    <row r="1444" spans="1:9" ht="22.5">
      <c r="A1444" s="107"/>
      <c r="B1444" s="107"/>
      <c r="C1444" s="66" t="s">
        <v>11</v>
      </c>
      <c r="D1444" s="67">
        <v>0</v>
      </c>
      <c r="E1444" s="67">
        <v>0</v>
      </c>
      <c r="F1444" s="67">
        <v>0</v>
      </c>
      <c r="G1444" s="67">
        <v>0</v>
      </c>
      <c r="H1444" s="67">
        <v>0</v>
      </c>
      <c r="I1444" s="67">
        <v>0</v>
      </c>
    </row>
    <row r="1445" spans="1:9" ht="15">
      <c r="A1445" s="107"/>
      <c r="B1445" s="107"/>
      <c r="C1445" s="66" t="s">
        <v>28</v>
      </c>
      <c r="D1445" s="67">
        <v>0</v>
      </c>
      <c r="E1445" s="67">
        <v>0</v>
      </c>
      <c r="F1445" s="67">
        <v>0</v>
      </c>
      <c r="G1445" s="67">
        <v>0</v>
      </c>
      <c r="H1445" s="67">
        <v>0</v>
      </c>
      <c r="I1445" s="67">
        <v>0</v>
      </c>
    </row>
    <row r="1446" spans="1:9" ht="15" hidden="1">
      <c r="A1446" s="115">
        <v>21</v>
      </c>
      <c r="B1446" s="100" t="s">
        <v>250</v>
      </c>
      <c r="C1446" s="3" t="s">
        <v>12</v>
      </c>
      <c r="D1446" s="91" t="s">
        <v>636</v>
      </c>
      <c r="E1446" s="92"/>
      <c r="F1446" s="92"/>
      <c r="G1446" s="92"/>
      <c r="H1446" s="92"/>
      <c r="I1446" s="92"/>
    </row>
    <row r="1447" spans="1:9" ht="22.5" hidden="1">
      <c r="A1447" s="101"/>
      <c r="B1447" s="101"/>
      <c r="C1447" s="2" t="s">
        <v>9</v>
      </c>
      <c r="D1447" s="92"/>
      <c r="E1447" s="92"/>
      <c r="F1447" s="92"/>
      <c r="G1447" s="92"/>
      <c r="H1447" s="92"/>
      <c r="I1447" s="92"/>
    </row>
    <row r="1448" spans="1:9" ht="22.5" hidden="1">
      <c r="A1448" s="101"/>
      <c r="B1448" s="101"/>
      <c r="C1448" s="2" t="s">
        <v>10</v>
      </c>
      <c r="D1448" s="92"/>
      <c r="E1448" s="92"/>
      <c r="F1448" s="92"/>
      <c r="G1448" s="92"/>
      <c r="H1448" s="92"/>
      <c r="I1448" s="92"/>
    </row>
    <row r="1449" spans="1:9" ht="22.5" hidden="1">
      <c r="A1449" s="101"/>
      <c r="B1449" s="101"/>
      <c r="C1449" s="2" t="s">
        <v>11</v>
      </c>
      <c r="D1449" s="92"/>
      <c r="E1449" s="92"/>
      <c r="F1449" s="92"/>
      <c r="G1449" s="92"/>
      <c r="H1449" s="92"/>
      <c r="I1449" s="92"/>
    </row>
    <row r="1450" spans="1:9" ht="15" hidden="1">
      <c r="A1450" s="101"/>
      <c r="B1450" s="101"/>
      <c r="C1450" s="2" t="s">
        <v>28</v>
      </c>
      <c r="D1450" s="92"/>
      <c r="E1450" s="92"/>
      <c r="F1450" s="92"/>
      <c r="G1450" s="92"/>
      <c r="H1450" s="92"/>
      <c r="I1450" s="92"/>
    </row>
    <row r="1451" spans="1:9" ht="15">
      <c r="A1451" s="106"/>
      <c r="B1451" s="106" t="s">
        <v>696</v>
      </c>
      <c r="C1451" s="66" t="s">
        <v>12</v>
      </c>
      <c r="D1451" s="68">
        <v>0</v>
      </c>
      <c r="E1451" s="68">
        <v>0</v>
      </c>
      <c r="F1451" s="68">
        <v>0</v>
      </c>
      <c r="G1451" s="68">
        <v>0</v>
      </c>
      <c r="H1451" s="68">
        <v>0</v>
      </c>
      <c r="I1451" s="68">
        <v>0</v>
      </c>
    </row>
    <row r="1452" spans="1:9" ht="22.5">
      <c r="A1452" s="107"/>
      <c r="B1452" s="107"/>
      <c r="C1452" s="66" t="s">
        <v>9</v>
      </c>
      <c r="D1452" s="67">
        <v>0</v>
      </c>
      <c r="E1452" s="67">
        <v>0</v>
      </c>
      <c r="F1452" s="67">
        <v>0</v>
      </c>
      <c r="G1452" s="67">
        <v>0</v>
      </c>
      <c r="H1452" s="67">
        <v>0</v>
      </c>
      <c r="I1452" s="67">
        <v>0</v>
      </c>
    </row>
    <row r="1453" spans="1:9" ht="22.5">
      <c r="A1453" s="107"/>
      <c r="B1453" s="107"/>
      <c r="C1453" s="66" t="s">
        <v>10</v>
      </c>
      <c r="D1453" s="67">
        <v>0</v>
      </c>
      <c r="E1453" s="67">
        <v>0</v>
      </c>
      <c r="F1453" s="67">
        <v>0</v>
      </c>
      <c r="G1453" s="67">
        <v>0</v>
      </c>
      <c r="H1453" s="67">
        <v>0</v>
      </c>
      <c r="I1453" s="67">
        <v>0</v>
      </c>
    </row>
    <row r="1454" spans="1:9" ht="22.5">
      <c r="A1454" s="107"/>
      <c r="B1454" s="107"/>
      <c r="C1454" s="66" t="s">
        <v>11</v>
      </c>
      <c r="D1454" s="67">
        <v>0</v>
      </c>
      <c r="E1454" s="67">
        <v>0</v>
      </c>
      <c r="F1454" s="67">
        <v>0</v>
      </c>
      <c r="G1454" s="67">
        <v>0</v>
      </c>
      <c r="H1454" s="67">
        <v>0</v>
      </c>
      <c r="I1454" s="67">
        <v>0</v>
      </c>
    </row>
    <row r="1455" spans="1:9" ht="15">
      <c r="A1455" s="107"/>
      <c r="B1455" s="107"/>
      <c r="C1455" s="66" t="s">
        <v>28</v>
      </c>
      <c r="D1455" s="67">
        <v>0</v>
      </c>
      <c r="E1455" s="67">
        <v>0</v>
      </c>
      <c r="F1455" s="67">
        <v>0</v>
      </c>
      <c r="G1455" s="67">
        <v>0</v>
      </c>
      <c r="H1455" s="67">
        <v>0</v>
      </c>
      <c r="I1455" s="67">
        <v>0</v>
      </c>
    </row>
    <row r="1456" spans="1:9" ht="15" hidden="1">
      <c r="A1456" s="115">
        <v>22</v>
      </c>
      <c r="B1456" s="100" t="s">
        <v>251</v>
      </c>
      <c r="C1456" s="3" t="s">
        <v>12</v>
      </c>
      <c r="D1456" s="91" t="s">
        <v>636</v>
      </c>
      <c r="E1456" s="92"/>
      <c r="F1456" s="92"/>
      <c r="G1456" s="92"/>
      <c r="H1456" s="92"/>
      <c r="I1456" s="92"/>
    </row>
    <row r="1457" spans="1:9" ht="22.5" hidden="1">
      <c r="A1457" s="101"/>
      <c r="B1457" s="101"/>
      <c r="C1457" s="2" t="s">
        <v>9</v>
      </c>
      <c r="D1457" s="92"/>
      <c r="E1457" s="92"/>
      <c r="F1457" s="92"/>
      <c r="G1457" s="92"/>
      <c r="H1457" s="92"/>
      <c r="I1457" s="92"/>
    </row>
    <row r="1458" spans="1:9" ht="22.5" hidden="1">
      <c r="A1458" s="101"/>
      <c r="B1458" s="101"/>
      <c r="C1458" s="2" t="s">
        <v>10</v>
      </c>
      <c r="D1458" s="92"/>
      <c r="E1458" s="92"/>
      <c r="F1458" s="92"/>
      <c r="G1458" s="92"/>
      <c r="H1458" s="92"/>
      <c r="I1458" s="92"/>
    </row>
    <row r="1459" spans="1:9" ht="22.5" hidden="1">
      <c r="A1459" s="101"/>
      <c r="B1459" s="101"/>
      <c r="C1459" s="2" t="s">
        <v>11</v>
      </c>
      <c r="D1459" s="92"/>
      <c r="E1459" s="92"/>
      <c r="F1459" s="92"/>
      <c r="G1459" s="92"/>
      <c r="H1459" s="92"/>
      <c r="I1459" s="92"/>
    </row>
    <row r="1460" spans="1:9" ht="15" hidden="1">
      <c r="A1460" s="101"/>
      <c r="B1460" s="101"/>
      <c r="C1460" s="2" t="s">
        <v>28</v>
      </c>
      <c r="D1460" s="92"/>
      <c r="E1460" s="92"/>
      <c r="F1460" s="92"/>
      <c r="G1460" s="92"/>
      <c r="H1460" s="92"/>
      <c r="I1460" s="92"/>
    </row>
    <row r="1461" spans="1:9" ht="15">
      <c r="A1461" s="116"/>
      <c r="B1461" s="108" t="s">
        <v>252</v>
      </c>
      <c r="C1461" s="60"/>
      <c r="D1461" s="18"/>
      <c r="E1461" s="55"/>
      <c r="F1461" s="55"/>
      <c r="G1461" s="55"/>
      <c r="H1461" s="55"/>
      <c r="I1461" s="55"/>
    </row>
    <row r="1462" spans="1:9" ht="15">
      <c r="A1462" s="116"/>
      <c r="B1462" s="108"/>
      <c r="C1462" s="61" t="s">
        <v>12</v>
      </c>
      <c r="D1462" s="10">
        <f>E1462+F1462+G1462+H1462+I1462</f>
        <v>245743.83000000002</v>
      </c>
      <c r="E1462" s="10">
        <f>E1552+E1557+E1562+E1567+E1572+E1582+E1587+E1597+E1602+E1607</f>
        <v>39326.7</v>
      </c>
      <c r="F1462" s="10">
        <f>F1552+F1557+F1562+F1567+F1572+F1582+F1587+F1597+F1602+F1607</f>
        <v>51464.51000000001</v>
      </c>
      <c r="G1462" s="10">
        <f>G1552+G1557+G1562+G1567+G1572+G1582+G1587+G1597+G1602+G1607</f>
        <v>50899.60000000001</v>
      </c>
      <c r="H1462" s="10">
        <f>H1552+H1557+H1562+H1567+H1572+H1582+H1587+H1597+H1602+H1607</f>
        <v>51603.299999999996</v>
      </c>
      <c r="I1462" s="10">
        <f>I1552+I1557+I1562+I1567+I1572+I1582+I1587+I1597+I1602+I1607</f>
        <v>52449.72</v>
      </c>
    </row>
    <row r="1463" spans="1:9" ht="22.5">
      <c r="A1463" s="116"/>
      <c r="B1463" s="108"/>
      <c r="C1463" s="2" t="s">
        <v>9</v>
      </c>
      <c r="D1463" s="11">
        <f>E1463+F1463+G1463+H1463+I1463</f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ht="22.5">
      <c r="A1464" s="116"/>
      <c r="B1464" s="108"/>
      <c r="C1464" s="2" t="s">
        <v>10</v>
      </c>
      <c r="D1464" s="11">
        <f>E1464+F1464+G1464+H1464+I1464</f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ht="22.5">
      <c r="A1465" s="116"/>
      <c r="B1465" s="108"/>
      <c r="C1465" s="2" t="s">
        <v>11</v>
      </c>
      <c r="D1465" s="11">
        <f>E1465+F1465+G1465+H1465+I1465</f>
        <v>245743.83000000002</v>
      </c>
      <c r="E1465" s="11">
        <f>E1555+E1560+E1565+E1570+E1575+E1585+E1590+E1600+E1605+E1610</f>
        <v>39326.7</v>
      </c>
      <c r="F1465" s="11">
        <f>F1555+F1560+F1565+F1570+F1575+F1585+F1590+F1600+F1605+F1610</f>
        <v>51464.51000000001</v>
      </c>
      <c r="G1465" s="11">
        <f>G1555+G1560+G1565+G1570+G1575+G1585+G1590+G1600+G1605+G1610</f>
        <v>50899.60000000001</v>
      </c>
      <c r="H1465" s="11">
        <f>H1555+H1560+H1565+H1570+H1575+H1585+H1590+H1600+H1605+H1610</f>
        <v>51603.299999999996</v>
      </c>
      <c r="I1465" s="11">
        <f>I1555+I1560+I1565+I1570+I1575+I1585+I1590+I1600+I1605+I1610</f>
        <v>52449.72</v>
      </c>
    </row>
    <row r="1466" spans="1:9" ht="15">
      <c r="A1466" s="116"/>
      <c r="B1466" s="108"/>
      <c r="C1466" s="2" t="s">
        <v>28</v>
      </c>
      <c r="D1466" s="11">
        <f>E1466+F1466+G1466+H1466+I1466</f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</row>
    <row r="1467" spans="1:9" ht="15">
      <c r="A1467" s="106"/>
      <c r="B1467" s="106" t="s">
        <v>697</v>
      </c>
      <c r="C1467" s="66" t="s">
        <v>12</v>
      </c>
      <c r="D1467" s="68">
        <v>0</v>
      </c>
      <c r="E1467" s="68">
        <v>0</v>
      </c>
      <c r="F1467" s="68">
        <v>0</v>
      </c>
      <c r="G1467" s="68">
        <v>0</v>
      </c>
      <c r="H1467" s="68">
        <v>0</v>
      </c>
      <c r="I1467" s="68">
        <v>0</v>
      </c>
    </row>
    <row r="1468" spans="1:9" ht="22.5">
      <c r="A1468" s="107"/>
      <c r="B1468" s="107"/>
      <c r="C1468" s="66" t="s">
        <v>9</v>
      </c>
      <c r="D1468" s="67">
        <v>0</v>
      </c>
      <c r="E1468" s="67">
        <v>0</v>
      </c>
      <c r="F1468" s="67">
        <v>0</v>
      </c>
      <c r="G1468" s="67">
        <v>0</v>
      </c>
      <c r="H1468" s="67">
        <v>0</v>
      </c>
      <c r="I1468" s="67">
        <v>0</v>
      </c>
    </row>
    <row r="1469" spans="1:9" ht="22.5">
      <c r="A1469" s="107"/>
      <c r="B1469" s="107"/>
      <c r="C1469" s="66" t="s">
        <v>10</v>
      </c>
      <c r="D1469" s="67">
        <v>0</v>
      </c>
      <c r="E1469" s="67">
        <v>0</v>
      </c>
      <c r="F1469" s="67">
        <v>0</v>
      </c>
      <c r="G1469" s="67">
        <v>0</v>
      </c>
      <c r="H1469" s="67">
        <v>0</v>
      </c>
      <c r="I1469" s="67">
        <v>0</v>
      </c>
    </row>
    <row r="1470" spans="1:9" ht="22.5">
      <c r="A1470" s="107"/>
      <c r="B1470" s="107"/>
      <c r="C1470" s="66" t="s">
        <v>11</v>
      </c>
      <c r="D1470" s="67">
        <v>0</v>
      </c>
      <c r="E1470" s="67">
        <v>0</v>
      </c>
      <c r="F1470" s="67">
        <v>0</v>
      </c>
      <c r="G1470" s="67">
        <v>0</v>
      </c>
      <c r="H1470" s="67">
        <v>0</v>
      </c>
      <c r="I1470" s="67">
        <v>0</v>
      </c>
    </row>
    <row r="1471" spans="1:9" ht="15">
      <c r="A1471" s="107"/>
      <c r="B1471" s="107"/>
      <c r="C1471" s="66" t="s">
        <v>28</v>
      </c>
      <c r="D1471" s="67">
        <v>0</v>
      </c>
      <c r="E1471" s="67">
        <v>0</v>
      </c>
      <c r="F1471" s="67">
        <v>0</v>
      </c>
      <c r="G1471" s="67">
        <v>0</v>
      </c>
      <c r="H1471" s="67">
        <v>0</v>
      </c>
      <c r="I1471" s="67">
        <v>0</v>
      </c>
    </row>
    <row r="1472" spans="1:9" ht="15" hidden="1">
      <c r="A1472" s="115">
        <v>1</v>
      </c>
      <c r="B1472" s="100" t="s">
        <v>253</v>
      </c>
      <c r="C1472" s="3" t="s">
        <v>12</v>
      </c>
      <c r="D1472" s="91" t="s">
        <v>631</v>
      </c>
      <c r="E1472" s="92"/>
      <c r="F1472" s="92"/>
      <c r="G1472" s="92"/>
      <c r="H1472" s="92"/>
      <c r="I1472" s="92"/>
    </row>
    <row r="1473" spans="1:9" ht="22.5" hidden="1">
      <c r="A1473" s="101"/>
      <c r="B1473" s="101"/>
      <c r="C1473" s="2" t="s">
        <v>9</v>
      </c>
      <c r="D1473" s="92"/>
      <c r="E1473" s="92"/>
      <c r="F1473" s="92"/>
      <c r="G1473" s="92"/>
      <c r="H1473" s="92"/>
      <c r="I1473" s="92"/>
    </row>
    <row r="1474" spans="1:9" ht="22.5" hidden="1">
      <c r="A1474" s="101"/>
      <c r="B1474" s="101"/>
      <c r="C1474" s="2" t="s">
        <v>10</v>
      </c>
      <c r="D1474" s="92"/>
      <c r="E1474" s="92"/>
      <c r="F1474" s="92"/>
      <c r="G1474" s="92"/>
      <c r="H1474" s="92"/>
      <c r="I1474" s="92"/>
    </row>
    <row r="1475" spans="1:9" ht="22.5" hidden="1">
      <c r="A1475" s="101"/>
      <c r="B1475" s="101"/>
      <c r="C1475" s="2" t="s">
        <v>11</v>
      </c>
      <c r="D1475" s="92"/>
      <c r="E1475" s="92"/>
      <c r="F1475" s="92"/>
      <c r="G1475" s="92"/>
      <c r="H1475" s="92"/>
      <c r="I1475" s="92"/>
    </row>
    <row r="1476" spans="1:9" ht="15" hidden="1">
      <c r="A1476" s="101"/>
      <c r="B1476" s="101"/>
      <c r="C1476" s="2" t="s">
        <v>28</v>
      </c>
      <c r="D1476" s="92"/>
      <c r="E1476" s="92"/>
      <c r="F1476" s="92"/>
      <c r="G1476" s="92"/>
      <c r="H1476" s="92"/>
      <c r="I1476" s="92"/>
    </row>
    <row r="1477" spans="1:9" ht="15">
      <c r="A1477" s="106"/>
      <c r="B1477" s="106" t="s">
        <v>698</v>
      </c>
      <c r="C1477" s="66" t="s">
        <v>12</v>
      </c>
      <c r="D1477" s="68">
        <v>0</v>
      </c>
      <c r="E1477" s="68">
        <v>0</v>
      </c>
      <c r="F1477" s="68">
        <v>0</v>
      </c>
      <c r="G1477" s="68">
        <v>0</v>
      </c>
      <c r="H1477" s="68">
        <v>0</v>
      </c>
      <c r="I1477" s="68">
        <v>0</v>
      </c>
    </row>
    <row r="1478" spans="1:9" ht="22.5">
      <c r="A1478" s="107"/>
      <c r="B1478" s="107"/>
      <c r="C1478" s="66" t="s">
        <v>9</v>
      </c>
      <c r="D1478" s="67">
        <v>0</v>
      </c>
      <c r="E1478" s="67">
        <v>0</v>
      </c>
      <c r="F1478" s="67">
        <v>0</v>
      </c>
      <c r="G1478" s="67">
        <v>0</v>
      </c>
      <c r="H1478" s="67">
        <v>0</v>
      </c>
      <c r="I1478" s="67">
        <v>0</v>
      </c>
    </row>
    <row r="1479" spans="1:9" ht="22.5">
      <c r="A1479" s="107"/>
      <c r="B1479" s="107"/>
      <c r="C1479" s="66" t="s">
        <v>10</v>
      </c>
      <c r="D1479" s="67">
        <v>0</v>
      </c>
      <c r="E1479" s="67">
        <v>0</v>
      </c>
      <c r="F1479" s="67">
        <v>0</v>
      </c>
      <c r="G1479" s="67">
        <v>0</v>
      </c>
      <c r="H1479" s="67">
        <v>0</v>
      </c>
      <c r="I1479" s="67">
        <v>0</v>
      </c>
    </row>
    <row r="1480" spans="1:9" ht="22.5">
      <c r="A1480" s="107"/>
      <c r="B1480" s="107"/>
      <c r="C1480" s="66" t="s">
        <v>11</v>
      </c>
      <c r="D1480" s="67">
        <v>0</v>
      </c>
      <c r="E1480" s="67">
        <v>0</v>
      </c>
      <c r="F1480" s="67">
        <v>0</v>
      </c>
      <c r="G1480" s="67">
        <v>0</v>
      </c>
      <c r="H1480" s="67">
        <v>0</v>
      </c>
      <c r="I1480" s="67">
        <v>0</v>
      </c>
    </row>
    <row r="1481" spans="1:9" ht="15">
      <c r="A1481" s="107"/>
      <c r="B1481" s="107"/>
      <c r="C1481" s="66" t="s">
        <v>28</v>
      </c>
      <c r="D1481" s="67">
        <v>0</v>
      </c>
      <c r="E1481" s="67">
        <v>0</v>
      </c>
      <c r="F1481" s="67">
        <v>0</v>
      </c>
      <c r="G1481" s="67">
        <v>0</v>
      </c>
      <c r="H1481" s="67">
        <v>0</v>
      </c>
      <c r="I1481" s="67">
        <v>0</v>
      </c>
    </row>
    <row r="1482" spans="1:9" ht="15" hidden="1">
      <c r="A1482" s="115">
        <v>2</v>
      </c>
      <c r="B1482" s="100" t="s">
        <v>254</v>
      </c>
      <c r="C1482" s="3" t="s">
        <v>12</v>
      </c>
      <c r="D1482" s="91" t="s">
        <v>631</v>
      </c>
      <c r="E1482" s="92"/>
      <c r="F1482" s="92"/>
      <c r="G1482" s="92"/>
      <c r="H1482" s="92"/>
      <c r="I1482" s="92"/>
    </row>
    <row r="1483" spans="1:9" ht="22.5" hidden="1">
      <c r="A1483" s="101"/>
      <c r="B1483" s="101"/>
      <c r="C1483" s="2" t="s">
        <v>9</v>
      </c>
      <c r="D1483" s="92"/>
      <c r="E1483" s="92"/>
      <c r="F1483" s="92"/>
      <c r="G1483" s="92"/>
      <c r="H1483" s="92"/>
      <c r="I1483" s="92"/>
    </row>
    <row r="1484" spans="1:9" ht="22.5" hidden="1">
      <c r="A1484" s="101"/>
      <c r="B1484" s="101"/>
      <c r="C1484" s="2" t="s">
        <v>10</v>
      </c>
      <c r="D1484" s="92"/>
      <c r="E1484" s="92"/>
      <c r="F1484" s="92"/>
      <c r="G1484" s="92"/>
      <c r="H1484" s="92"/>
      <c r="I1484" s="92"/>
    </row>
    <row r="1485" spans="1:9" ht="22.5" hidden="1">
      <c r="A1485" s="101"/>
      <c r="B1485" s="101"/>
      <c r="C1485" s="2" t="s">
        <v>11</v>
      </c>
      <c r="D1485" s="92"/>
      <c r="E1485" s="92"/>
      <c r="F1485" s="92"/>
      <c r="G1485" s="92"/>
      <c r="H1485" s="92"/>
      <c r="I1485" s="92"/>
    </row>
    <row r="1486" spans="1:9" ht="15" hidden="1">
      <c r="A1486" s="101"/>
      <c r="B1486" s="101"/>
      <c r="C1486" s="2" t="s">
        <v>28</v>
      </c>
      <c r="D1486" s="92"/>
      <c r="E1486" s="92"/>
      <c r="F1486" s="92"/>
      <c r="G1486" s="92"/>
      <c r="H1486" s="92"/>
      <c r="I1486" s="92"/>
    </row>
    <row r="1487" spans="1:9" ht="39" customHeight="1" hidden="1">
      <c r="A1487" s="115">
        <v>3</v>
      </c>
      <c r="B1487" s="100" t="s">
        <v>255</v>
      </c>
      <c r="C1487" s="3" t="s">
        <v>12</v>
      </c>
      <c r="D1487" s="91" t="s">
        <v>631</v>
      </c>
      <c r="E1487" s="92"/>
      <c r="F1487" s="92"/>
      <c r="G1487" s="92"/>
      <c r="H1487" s="92"/>
      <c r="I1487" s="92"/>
    </row>
    <row r="1488" spans="1:9" ht="38.25" customHeight="1" hidden="1">
      <c r="A1488" s="101"/>
      <c r="B1488" s="101"/>
      <c r="C1488" s="2" t="s">
        <v>9</v>
      </c>
      <c r="D1488" s="92"/>
      <c r="E1488" s="92"/>
      <c r="F1488" s="92"/>
      <c r="G1488" s="92"/>
      <c r="H1488" s="92"/>
      <c r="I1488" s="92"/>
    </row>
    <row r="1489" spans="1:9" ht="40.5" customHeight="1" hidden="1">
      <c r="A1489" s="101"/>
      <c r="B1489" s="101"/>
      <c r="C1489" s="2" t="s">
        <v>10</v>
      </c>
      <c r="D1489" s="92"/>
      <c r="E1489" s="92"/>
      <c r="F1489" s="92"/>
      <c r="G1489" s="92"/>
      <c r="H1489" s="92"/>
      <c r="I1489" s="92"/>
    </row>
    <row r="1490" spans="1:9" ht="36" customHeight="1" hidden="1">
      <c r="A1490" s="101"/>
      <c r="B1490" s="101"/>
      <c r="C1490" s="2" t="s">
        <v>11</v>
      </c>
      <c r="D1490" s="92"/>
      <c r="E1490" s="92"/>
      <c r="F1490" s="92"/>
      <c r="G1490" s="92"/>
      <c r="H1490" s="92"/>
      <c r="I1490" s="92"/>
    </row>
    <row r="1491" spans="1:9" ht="33.75" customHeight="1" hidden="1">
      <c r="A1491" s="101"/>
      <c r="B1491" s="101"/>
      <c r="C1491" s="2" t="s">
        <v>28</v>
      </c>
      <c r="D1491" s="92"/>
      <c r="E1491" s="92"/>
      <c r="F1491" s="92"/>
      <c r="G1491" s="92"/>
      <c r="H1491" s="92"/>
      <c r="I1491" s="92"/>
    </row>
    <row r="1492" spans="1:9" ht="15" hidden="1">
      <c r="A1492" s="115">
        <v>4</v>
      </c>
      <c r="B1492" s="100" t="s">
        <v>256</v>
      </c>
      <c r="C1492" s="3" t="s">
        <v>12</v>
      </c>
      <c r="D1492" s="92"/>
      <c r="E1492" s="92"/>
      <c r="F1492" s="92"/>
      <c r="G1492" s="92"/>
      <c r="H1492" s="92"/>
      <c r="I1492" s="92"/>
    </row>
    <row r="1493" spans="1:9" ht="22.5" hidden="1">
      <c r="A1493" s="101"/>
      <c r="B1493" s="101"/>
      <c r="C1493" s="2" t="s">
        <v>9</v>
      </c>
      <c r="D1493" s="92"/>
      <c r="E1493" s="92"/>
      <c r="F1493" s="92"/>
      <c r="G1493" s="92"/>
      <c r="H1493" s="92"/>
      <c r="I1493" s="92"/>
    </row>
    <row r="1494" spans="1:9" ht="22.5" hidden="1">
      <c r="A1494" s="101"/>
      <c r="B1494" s="101"/>
      <c r="C1494" s="2" t="s">
        <v>10</v>
      </c>
      <c r="D1494" s="92"/>
      <c r="E1494" s="92"/>
      <c r="F1494" s="92"/>
      <c r="G1494" s="92"/>
      <c r="H1494" s="92"/>
      <c r="I1494" s="92"/>
    </row>
    <row r="1495" spans="1:9" ht="22.5" hidden="1">
      <c r="A1495" s="101"/>
      <c r="B1495" s="101"/>
      <c r="C1495" s="2" t="s">
        <v>11</v>
      </c>
      <c r="D1495" s="92"/>
      <c r="E1495" s="92"/>
      <c r="F1495" s="92"/>
      <c r="G1495" s="92"/>
      <c r="H1495" s="92"/>
      <c r="I1495" s="92"/>
    </row>
    <row r="1496" spans="1:9" ht="15" hidden="1">
      <c r="A1496" s="101"/>
      <c r="B1496" s="101"/>
      <c r="C1496" s="2" t="s">
        <v>28</v>
      </c>
      <c r="D1496" s="92"/>
      <c r="E1496" s="92"/>
      <c r="F1496" s="92"/>
      <c r="G1496" s="92"/>
      <c r="H1496" s="92"/>
      <c r="I1496" s="92"/>
    </row>
    <row r="1497" spans="1:9" ht="15" hidden="1">
      <c r="A1497" s="115">
        <v>5</v>
      </c>
      <c r="B1497" s="100" t="s">
        <v>257</v>
      </c>
      <c r="C1497" s="3" t="s">
        <v>12</v>
      </c>
      <c r="D1497" s="91" t="s">
        <v>631</v>
      </c>
      <c r="E1497" s="92"/>
      <c r="F1497" s="92"/>
      <c r="G1497" s="92"/>
      <c r="H1497" s="92"/>
      <c r="I1497" s="92"/>
    </row>
    <row r="1498" spans="1:9" ht="22.5" hidden="1">
      <c r="A1498" s="101"/>
      <c r="B1498" s="101"/>
      <c r="C1498" s="2" t="s">
        <v>9</v>
      </c>
      <c r="D1498" s="92"/>
      <c r="E1498" s="92"/>
      <c r="F1498" s="92"/>
      <c r="G1498" s="92"/>
      <c r="H1498" s="92"/>
      <c r="I1498" s="92"/>
    </row>
    <row r="1499" spans="1:9" ht="22.5" hidden="1">
      <c r="A1499" s="101"/>
      <c r="B1499" s="101"/>
      <c r="C1499" s="2" t="s">
        <v>10</v>
      </c>
      <c r="D1499" s="92"/>
      <c r="E1499" s="92"/>
      <c r="F1499" s="92"/>
      <c r="G1499" s="92"/>
      <c r="H1499" s="92"/>
      <c r="I1499" s="92"/>
    </row>
    <row r="1500" spans="1:9" ht="22.5" hidden="1">
      <c r="A1500" s="101"/>
      <c r="B1500" s="101"/>
      <c r="C1500" s="2" t="s">
        <v>11</v>
      </c>
      <c r="D1500" s="92"/>
      <c r="E1500" s="92"/>
      <c r="F1500" s="92"/>
      <c r="G1500" s="92"/>
      <c r="H1500" s="92"/>
      <c r="I1500" s="92"/>
    </row>
    <row r="1501" spans="1:9" ht="15" hidden="1">
      <c r="A1501" s="101"/>
      <c r="B1501" s="101"/>
      <c r="C1501" s="2" t="s">
        <v>28</v>
      </c>
      <c r="D1501" s="92"/>
      <c r="E1501" s="92"/>
      <c r="F1501" s="92"/>
      <c r="G1501" s="92"/>
      <c r="H1501" s="92"/>
      <c r="I1501" s="92"/>
    </row>
    <row r="1502" spans="1:9" ht="15">
      <c r="A1502" s="106"/>
      <c r="B1502" s="106" t="s">
        <v>699</v>
      </c>
      <c r="C1502" s="66" t="s">
        <v>12</v>
      </c>
      <c r="D1502" s="68">
        <v>0</v>
      </c>
      <c r="E1502" s="68">
        <v>0</v>
      </c>
      <c r="F1502" s="68">
        <v>0</v>
      </c>
      <c r="G1502" s="68">
        <v>0</v>
      </c>
      <c r="H1502" s="68">
        <v>0</v>
      </c>
      <c r="I1502" s="68">
        <v>0</v>
      </c>
    </row>
    <row r="1503" spans="1:9" ht="22.5">
      <c r="A1503" s="107"/>
      <c r="B1503" s="107"/>
      <c r="C1503" s="66" t="s">
        <v>9</v>
      </c>
      <c r="D1503" s="67">
        <v>0</v>
      </c>
      <c r="E1503" s="67">
        <v>0</v>
      </c>
      <c r="F1503" s="67">
        <v>0</v>
      </c>
      <c r="G1503" s="67">
        <v>0</v>
      </c>
      <c r="H1503" s="67">
        <v>0</v>
      </c>
      <c r="I1503" s="67">
        <v>0</v>
      </c>
    </row>
    <row r="1504" spans="1:9" ht="22.5">
      <c r="A1504" s="107"/>
      <c r="B1504" s="107"/>
      <c r="C1504" s="66" t="s">
        <v>10</v>
      </c>
      <c r="D1504" s="67">
        <v>0</v>
      </c>
      <c r="E1504" s="67">
        <v>0</v>
      </c>
      <c r="F1504" s="67">
        <v>0</v>
      </c>
      <c r="G1504" s="67">
        <v>0</v>
      </c>
      <c r="H1504" s="67">
        <v>0</v>
      </c>
      <c r="I1504" s="67">
        <v>0</v>
      </c>
    </row>
    <row r="1505" spans="1:9" ht="22.5">
      <c r="A1505" s="107"/>
      <c r="B1505" s="107"/>
      <c r="C1505" s="66" t="s">
        <v>11</v>
      </c>
      <c r="D1505" s="67">
        <v>0</v>
      </c>
      <c r="E1505" s="67">
        <v>0</v>
      </c>
      <c r="F1505" s="67">
        <v>0</v>
      </c>
      <c r="G1505" s="67">
        <v>0</v>
      </c>
      <c r="H1505" s="67">
        <v>0</v>
      </c>
      <c r="I1505" s="67">
        <v>0</v>
      </c>
    </row>
    <row r="1506" spans="1:9" ht="15">
      <c r="A1506" s="107"/>
      <c r="B1506" s="107"/>
      <c r="C1506" s="66" t="s">
        <v>28</v>
      </c>
      <c r="D1506" s="67">
        <v>0</v>
      </c>
      <c r="E1506" s="67">
        <v>0</v>
      </c>
      <c r="F1506" s="67">
        <v>0</v>
      </c>
      <c r="G1506" s="67">
        <v>0</v>
      </c>
      <c r="H1506" s="67">
        <v>0</v>
      </c>
      <c r="I1506" s="67">
        <v>0</v>
      </c>
    </row>
    <row r="1507" spans="1:9" ht="15" hidden="1">
      <c r="A1507" s="115">
        <v>6</v>
      </c>
      <c r="B1507" s="100" t="s">
        <v>258</v>
      </c>
      <c r="C1507" s="3" t="s">
        <v>12</v>
      </c>
      <c r="D1507" s="91" t="s">
        <v>631</v>
      </c>
      <c r="E1507" s="92"/>
      <c r="F1507" s="92"/>
      <c r="G1507" s="92"/>
      <c r="H1507" s="92"/>
      <c r="I1507" s="92"/>
    </row>
    <row r="1508" spans="1:9" ht="22.5" hidden="1">
      <c r="A1508" s="101"/>
      <c r="B1508" s="101"/>
      <c r="C1508" s="2" t="s">
        <v>9</v>
      </c>
      <c r="D1508" s="92"/>
      <c r="E1508" s="92"/>
      <c r="F1508" s="92"/>
      <c r="G1508" s="92"/>
      <c r="H1508" s="92"/>
      <c r="I1508" s="92"/>
    </row>
    <row r="1509" spans="1:9" ht="22.5" hidden="1">
      <c r="A1509" s="101"/>
      <c r="B1509" s="101"/>
      <c r="C1509" s="2" t="s">
        <v>10</v>
      </c>
      <c r="D1509" s="92"/>
      <c r="E1509" s="92"/>
      <c r="F1509" s="92"/>
      <c r="G1509" s="92"/>
      <c r="H1509" s="92"/>
      <c r="I1509" s="92"/>
    </row>
    <row r="1510" spans="1:9" ht="22.5" hidden="1">
      <c r="A1510" s="101"/>
      <c r="B1510" s="101"/>
      <c r="C1510" s="2" t="s">
        <v>11</v>
      </c>
      <c r="D1510" s="92"/>
      <c r="E1510" s="92"/>
      <c r="F1510" s="92"/>
      <c r="G1510" s="92"/>
      <c r="H1510" s="92"/>
      <c r="I1510" s="92"/>
    </row>
    <row r="1511" spans="1:9" ht="15" hidden="1">
      <c r="A1511" s="101"/>
      <c r="B1511" s="101"/>
      <c r="C1511" s="2" t="s">
        <v>28</v>
      </c>
      <c r="D1511" s="92"/>
      <c r="E1511" s="92"/>
      <c r="F1511" s="92"/>
      <c r="G1511" s="92"/>
      <c r="H1511" s="92"/>
      <c r="I1511" s="92"/>
    </row>
    <row r="1512" spans="1:9" ht="15" hidden="1">
      <c r="A1512" s="115">
        <v>7</v>
      </c>
      <c r="B1512" s="100" t="s">
        <v>259</v>
      </c>
      <c r="C1512" s="3" t="s">
        <v>12</v>
      </c>
      <c r="D1512" s="91" t="s">
        <v>631</v>
      </c>
      <c r="E1512" s="92"/>
      <c r="F1512" s="92"/>
      <c r="G1512" s="92"/>
      <c r="H1512" s="92"/>
      <c r="I1512" s="92"/>
    </row>
    <row r="1513" spans="1:9" ht="22.5" hidden="1">
      <c r="A1513" s="101"/>
      <c r="B1513" s="101"/>
      <c r="C1513" s="2" t="s">
        <v>9</v>
      </c>
      <c r="D1513" s="92"/>
      <c r="E1513" s="92"/>
      <c r="F1513" s="92"/>
      <c r="G1513" s="92"/>
      <c r="H1513" s="92"/>
      <c r="I1513" s="92"/>
    </row>
    <row r="1514" spans="1:9" ht="22.5" hidden="1">
      <c r="A1514" s="101"/>
      <c r="B1514" s="101"/>
      <c r="C1514" s="2" t="s">
        <v>10</v>
      </c>
      <c r="D1514" s="92"/>
      <c r="E1514" s="92"/>
      <c r="F1514" s="92"/>
      <c r="G1514" s="92"/>
      <c r="H1514" s="92"/>
      <c r="I1514" s="92"/>
    </row>
    <row r="1515" spans="1:9" ht="22.5" hidden="1">
      <c r="A1515" s="101"/>
      <c r="B1515" s="101"/>
      <c r="C1515" s="2" t="s">
        <v>11</v>
      </c>
      <c r="D1515" s="92"/>
      <c r="E1515" s="92"/>
      <c r="F1515" s="92"/>
      <c r="G1515" s="92"/>
      <c r="H1515" s="92"/>
      <c r="I1515" s="92"/>
    </row>
    <row r="1516" spans="1:9" ht="15" hidden="1">
      <c r="A1516" s="101"/>
      <c r="B1516" s="101"/>
      <c r="C1516" s="2" t="s">
        <v>28</v>
      </c>
      <c r="D1516" s="92"/>
      <c r="E1516" s="92"/>
      <c r="F1516" s="92"/>
      <c r="G1516" s="92"/>
      <c r="H1516" s="92"/>
      <c r="I1516" s="92"/>
    </row>
    <row r="1517" spans="1:9" ht="15" hidden="1">
      <c r="A1517" s="115">
        <v>8</v>
      </c>
      <c r="B1517" s="100" t="s">
        <v>260</v>
      </c>
      <c r="C1517" s="3" t="s">
        <v>12</v>
      </c>
      <c r="D1517" s="92"/>
      <c r="E1517" s="92"/>
      <c r="F1517" s="92"/>
      <c r="G1517" s="92"/>
      <c r="H1517" s="92"/>
      <c r="I1517" s="92"/>
    </row>
    <row r="1518" spans="1:9" ht="22.5" hidden="1">
      <c r="A1518" s="101"/>
      <c r="B1518" s="101"/>
      <c r="C1518" s="2" t="s">
        <v>9</v>
      </c>
      <c r="D1518" s="92"/>
      <c r="E1518" s="92"/>
      <c r="F1518" s="92"/>
      <c r="G1518" s="92"/>
      <c r="H1518" s="92"/>
      <c r="I1518" s="92"/>
    </row>
    <row r="1519" spans="1:9" ht="22.5" hidden="1">
      <c r="A1519" s="101"/>
      <c r="B1519" s="101"/>
      <c r="C1519" s="2" t="s">
        <v>10</v>
      </c>
      <c r="D1519" s="92"/>
      <c r="E1519" s="92"/>
      <c r="F1519" s="92"/>
      <c r="G1519" s="92"/>
      <c r="H1519" s="92"/>
      <c r="I1519" s="92"/>
    </row>
    <row r="1520" spans="1:9" ht="22.5" hidden="1">
      <c r="A1520" s="101"/>
      <c r="B1520" s="101"/>
      <c r="C1520" s="2" t="s">
        <v>11</v>
      </c>
      <c r="D1520" s="92"/>
      <c r="E1520" s="92"/>
      <c r="F1520" s="92"/>
      <c r="G1520" s="92"/>
      <c r="H1520" s="92"/>
      <c r="I1520" s="92"/>
    </row>
    <row r="1521" spans="1:9" ht="15" hidden="1">
      <c r="A1521" s="101"/>
      <c r="B1521" s="101"/>
      <c r="C1521" s="2" t="s">
        <v>28</v>
      </c>
      <c r="D1521" s="92"/>
      <c r="E1521" s="92"/>
      <c r="F1521" s="92"/>
      <c r="G1521" s="92"/>
      <c r="H1521" s="92"/>
      <c r="I1521" s="92"/>
    </row>
    <row r="1522" spans="1:9" ht="15" hidden="1">
      <c r="A1522" s="115">
        <v>9</v>
      </c>
      <c r="B1522" s="100" t="s">
        <v>261</v>
      </c>
      <c r="C1522" s="3" t="s">
        <v>12</v>
      </c>
      <c r="D1522" s="91" t="s">
        <v>631</v>
      </c>
      <c r="E1522" s="92"/>
      <c r="F1522" s="92"/>
      <c r="G1522" s="92"/>
      <c r="H1522" s="92"/>
      <c r="I1522" s="92"/>
    </row>
    <row r="1523" spans="1:9" ht="22.5" hidden="1">
      <c r="A1523" s="101"/>
      <c r="B1523" s="101"/>
      <c r="C1523" s="2" t="s">
        <v>9</v>
      </c>
      <c r="D1523" s="92"/>
      <c r="E1523" s="92"/>
      <c r="F1523" s="92"/>
      <c r="G1523" s="92"/>
      <c r="H1523" s="92"/>
      <c r="I1523" s="92"/>
    </row>
    <row r="1524" spans="1:9" ht="22.5" hidden="1">
      <c r="A1524" s="101"/>
      <c r="B1524" s="101"/>
      <c r="C1524" s="2" t="s">
        <v>10</v>
      </c>
      <c r="D1524" s="92"/>
      <c r="E1524" s="92"/>
      <c r="F1524" s="92"/>
      <c r="G1524" s="92"/>
      <c r="H1524" s="92"/>
      <c r="I1524" s="92"/>
    </row>
    <row r="1525" spans="1:9" ht="22.5" hidden="1">
      <c r="A1525" s="101"/>
      <c r="B1525" s="101"/>
      <c r="C1525" s="2" t="s">
        <v>11</v>
      </c>
      <c r="D1525" s="92"/>
      <c r="E1525" s="92"/>
      <c r="F1525" s="92"/>
      <c r="G1525" s="92"/>
      <c r="H1525" s="92"/>
      <c r="I1525" s="92"/>
    </row>
    <row r="1526" spans="1:9" ht="15" hidden="1">
      <c r="A1526" s="101"/>
      <c r="B1526" s="101"/>
      <c r="C1526" s="2" t="s">
        <v>28</v>
      </c>
      <c r="D1526" s="92"/>
      <c r="E1526" s="92"/>
      <c r="F1526" s="92"/>
      <c r="G1526" s="92"/>
      <c r="H1526" s="92"/>
      <c r="I1526" s="92"/>
    </row>
    <row r="1527" spans="1:9" ht="15" hidden="1">
      <c r="A1527" s="115">
        <v>10</v>
      </c>
      <c r="B1527" s="100" t="s">
        <v>262</v>
      </c>
      <c r="C1527" s="3" t="s">
        <v>12</v>
      </c>
      <c r="D1527" s="92"/>
      <c r="E1527" s="92"/>
      <c r="F1527" s="92"/>
      <c r="G1527" s="92"/>
      <c r="H1527" s="92"/>
      <c r="I1527" s="92"/>
    </row>
    <row r="1528" spans="1:9" ht="22.5" hidden="1">
      <c r="A1528" s="101"/>
      <c r="B1528" s="101"/>
      <c r="C1528" s="2" t="s">
        <v>9</v>
      </c>
      <c r="D1528" s="92"/>
      <c r="E1528" s="92"/>
      <c r="F1528" s="92"/>
      <c r="G1528" s="92"/>
      <c r="H1528" s="92"/>
      <c r="I1528" s="92"/>
    </row>
    <row r="1529" spans="1:9" ht="22.5" hidden="1">
      <c r="A1529" s="101"/>
      <c r="B1529" s="101"/>
      <c r="C1529" s="2" t="s">
        <v>10</v>
      </c>
      <c r="D1529" s="92"/>
      <c r="E1529" s="92"/>
      <c r="F1529" s="92"/>
      <c r="G1529" s="92"/>
      <c r="H1529" s="92"/>
      <c r="I1529" s="92"/>
    </row>
    <row r="1530" spans="1:9" ht="22.5" hidden="1">
      <c r="A1530" s="101"/>
      <c r="B1530" s="101"/>
      <c r="C1530" s="2" t="s">
        <v>11</v>
      </c>
      <c r="D1530" s="92"/>
      <c r="E1530" s="92"/>
      <c r="F1530" s="92"/>
      <c r="G1530" s="92"/>
      <c r="H1530" s="92"/>
      <c r="I1530" s="92"/>
    </row>
    <row r="1531" spans="1:9" ht="15" hidden="1">
      <c r="A1531" s="101"/>
      <c r="B1531" s="101"/>
      <c r="C1531" s="2" t="s">
        <v>28</v>
      </c>
      <c r="D1531" s="92"/>
      <c r="E1531" s="92"/>
      <c r="F1531" s="92"/>
      <c r="G1531" s="92"/>
      <c r="H1531" s="92"/>
      <c r="I1531" s="92"/>
    </row>
    <row r="1532" spans="1:9" ht="15" hidden="1">
      <c r="A1532" s="115">
        <v>11</v>
      </c>
      <c r="B1532" s="100" t="s">
        <v>263</v>
      </c>
      <c r="C1532" s="3" t="s">
        <v>12</v>
      </c>
      <c r="D1532" s="91" t="s">
        <v>631</v>
      </c>
      <c r="E1532" s="92"/>
      <c r="F1532" s="92"/>
      <c r="G1532" s="92"/>
      <c r="H1532" s="92"/>
      <c r="I1532" s="92"/>
    </row>
    <row r="1533" spans="1:9" ht="22.5" hidden="1">
      <c r="A1533" s="101"/>
      <c r="B1533" s="101"/>
      <c r="C1533" s="2" t="s">
        <v>9</v>
      </c>
      <c r="D1533" s="92"/>
      <c r="E1533" s="92"/>
      <c r="F1533" s="92"/>
      <c r="G1533" s="92"/>
      <c r="H1533" s="92"/>
      <c r="I1533" s="92"/>
    </row>
    <row r="1534" spans="1:9" ht="22.5" hidden="1">
      <c r="A1534" s="101"/>
      <c r="B1534" s="101"/>
      <c r="C1534" s="2" t="s">
        <v>10</v>
      </c>
      <c r="D1534" s="92"/>
      <c r="E1534" s="92"/>
      <c r="F1534" s="92"/>
      <c r="G1534" s="92"/>
      <c r="H1534" s="92"/>
      <c r="I1534" s="92"/>
    </row>
    <row r="1535" spans="1:9" ht="22.5" hidden="1">
      <c r="A1535" s="101"/>
      <c r="B1535" s="101"/>
      <c r="C1535" s="2" t="s">
        <v>11</v>
      </c>
      <c r="D1535" s="92"/>
      <c r="E1535" s="92"/>
      <c r="F1535" s="92"/>
      <c r="G1535" s="92"/>
      <c r="H1535" s="92"/>
      <c r="I1535" s="92"/>
    </row>
    <row r="1536" spans="1:9" ht="15" hidden="1">
      <c r="A1536" s="101"/>
      <c r="B1536" s="101"/>
      <c r="C1536" s="2" t="s">
        <v>28</v>
      </c>
      <c r="D1536" s="92"/>
      <c r="E1536" s="92"/>
      <c r="F1536" s="92"/>
      <c r="G1536" s="92"/>
      <c r="H1536" s="92"/>
      <c r="I1536" s="92"/>
    </row>
    <row r="1537" spans="1:9" ht="15" hidden="1">
      <c r="A1537" s="115">
        <v>12</v>
      </c>
      <c r="B1537" s="100" t="s">
        <v>264</v>
      </c>
      <c r="C1537" s="3" t="s">
        <v>12</v>
      </c>
      <c r="D1537" s="92"/>
      <c r="E1537" s="92"/>
      <c r="F1537" s="92"/>
      <c r="G1537" s="92"/>
      <c r="H1537" s="92"/>
      <c r="I1537" s="92"/>
    </row>
    <row r="1538" spans="1:9" ht="22.5" hidden="1">
      <c r="A1538" s="101"/>
      <c r="B1538" s="101"/>
      <c r="C1538" s="2" t="s">
        <v>9</v>
      </c>
      <c r="D1538" s="92"/>
      <c r="E1538" s="92"/>
      <c r="F1538" s="92"/>
      <c r="G1538" s="92"/>
      <c r="H1538" s="92"/>
      <c r="I1538" s="92"/>
    </row>
    <row r="1539" spans="1:9" ht="22.5" hidden="1">
      <c r="A1539" s="101"/>
      <c r="B1539" s="101"/>
      <c r="C1539" s="2" t="s">
        <v>10</v>
      </c>
      <c r="D1539" s="92"/>
      <c r="E1539" s="92"/>
      <c r="F1539" s="92"/>
      <c r="G1539" s="92"/>
      <c r="H1539" s="92"/>
      <c r="I1539" s="92"/>
    </row>
    <row r="1540" spans="1:9" ht="22.5" hidden="1">
      <c r="A1540" s="101"/>
      <c r="B1540" s="101"/>
      <c r="C1540" s="2" t="s">
        <v>11</v>
      </c>
      <c r="D1540" s="92"/>
      <c r="E1540" s="92"/>
      <c r="F1540" s="92"/>
      <c r="G1540" s="92"/>
      <c r="H1540" s="92"/>
      <c r="I1540" s="92"/>
    </row>
    <row r="1541" spans="1:9" ht="15" hidden="1">
      <c r="A1541" s="101"/>
      <c r="B1541" s="101"/>
      <c r="C1541" s="2" t="s">
        <v>28</v>
      </c>
      <c r="D1541" s="92"/>
      <c r="E1541" s="92"/>
      <c r="F1541" s="92"/>
      <c r="G1541" s="92"/>
      <c r="H1541" s="92"/>
      <c r="I1541" s="92"/>
    </row>
    <row r="1542" spans="1:9" ht="15">
      <c r="A1542" s="106"/>
      <c r="B1542" s="106" t="s">
        <v>700</v>
      </c>
      <c r="C1542" s="66" t="s">
        <v>12</v>
      </c>
      <c r="D1542" s="68">
        <f>D1543+D1544+D1545+D1546</f>
        <v>202133.40000000002</v>
      </c>
      <c r="E1542" s="68">
        <f>E1543+E1544+E1545+E1546</f>
        <v>32110.5</v>
      </c>
      <c r="F1542" s="68">
        <f>F1543+F1544+F1545+F1546</f>
        <v>42838.200000000004</v>
      </c>
      <c r="G1542" s="68">
        <f>G1543+G1544+G1545+G1546</f>
        <v>41970.10000000001</v>
      </c>
      <c r="H1542" s="68">
        <f>H1543+H1544+H1545+H1546</f>
        <v>42361.7</v>
      </c>
      <c r="I1542" s="68">
        <f>I1543+I1544+I1545+I1546</f>
        <v>42852.899999999994</v>
      </c>
    </row>
    <row r="1543" spans="1:9" ht="22.5">
      <c r="A1543" s="107"/>
      <c r="B1543" s="107"/>
      <c r="C1543" s="66" t="s">
        <v>9</v>
      </c>
      <c r="D1543" s="67">
        <v>0</v>
      </c>
      <c r="E1543" s="67">
        <v>0</v>
      </c>
      <c r="F1543" s="67">
        <v>0</v>
      </c>
      <c r="G1543" s="67">
        <v>0</v>
      </c>
      <c r="H1543" s="67">
        <v>0</v>
      </c>
      <c r="I1543" s="67">
        <v>0</v>
      </c>
    </row>
    <row r="1544" spans="1:9" ht="22.5">
      <c r="A1544" s="107"/>
      <c r="B1544" s="107"/>
      <c r="C1544" s="66" t="s">
        <v>10</v>
      </c>
      <c r="D1544" s="67">
        <v>0</v>
      </c>
      <c r="E1544" s="67">
        <v>0</v>
      </c>
      <c r="F1544" s="67">
        <v>0</v>
      </c>
      <c r="G1544" s="67">
        <v>0</v>
      </c>
      <c r="H1544" s="67">
        <v>0</v>
      </c>
      <c r="I1544" s="67">
        <v>0</v>
      </c>
    </row>
    <row r="1545" spans="1:9" ht="22.5">
      <c r="A1545" s="107"/>
      <c r="B1545" s="107"/>
      <c r="C1545" s="66" t="s">
        <v>11</v>
      </c>
      <c r="D1545" s="67">
        <f>D1555+D1560+D1565+D1570+D1575</f>
        <v>202133.40000000002</v>
      </c>
      <c r="E1545" s="67">
        <f>E1555+E1560+E1565+E1570+E1575</f>
        <v>32110.5</v>
      </c>
      <c r="F1545" s="67">
        <f>F1555+F1560+F1565+F1570+F1575</f>
        <v>42838.200000000004</v>
      </c>
      <c r="G1545" s="67">
        <f>G1555+G1560+G1565+G1570+G1575</f>
        <v>41970.10000000001</v>
      </c>
      <c r="H1545" s="67">
        <f>H1555+H1560+H1565+H1570+H1575</f>
        <v>42361.7</v>
      </c>
      <c r="I1545" s="67">
        <f>I1555+I1560+I1565+I1570+I1575</f>
        <v>42852.899999999994</v>
      </c>
    </row>
    <row r="1546" spans="1:9" ht="15">
      <c r="A1546" s="107"/>
      <c r="B1546" s="107"/>
      <c r="C1546" s="66" t="s">
        <v>28</v>
      </c>
      <c r="D1546" s="67">
        <v>0</v>
      </c>
      <c r="E1546" s="67">
        <v>0</v>
      </c>
      <c r="F1546" s="67">
        <v>0</v>
      </c>
      <c r="G1546" s="67">
        <v>0</v>
      </c>
      <c r="H1546" s="67">
        <v>0</v>
      </c>
      <c r="I1546" s="67">
        <v>0</v>
      </c>
    </row>
    <row r="1547" spans="1:9" ht="15" hidden="1">
      <c r="A1547" s="115">
        <v>13</v>
      </c>
      <c r="B1547" s="100" t="s">
        <v>265</v>
      </c>
      <c r="C1547" s="3" t="s">
        <v>12</v>
      </c>
      <c r="D1547" s="91" t="s">
        <v>631</v>
      </c>
      <c r="E1547" s="92"/>
      <c r="F1547" s="92"/>
      <c r="G1547" s="92"/>
      <c r="H1547" s="92"/>
      <c r="I1547" s="92"/>
    </row>
    <row r="1548" spans="1:9" ht="22.5" hidden="1">
      <c r="A1548" s="101"/>
      <c r="B1548" s="101"/>
      <c r="C1548" s="2" t="s">
        <v>9</v>
      </c>
      <c r="D1548" s="92"/>
      <c r="E1548" s="92"/>
      <c r="F1548" s="92"/>
      <c r="G1548" s="92"/>
      <c r="H1548" s="92"/>
      <c r="I1548" s="92"/>
    </row>
    <row r="1549" spans="1:9" ht="22.5" hidden="1">
      <c r="A1549" s="101"/>
      <c r="B1549" s="101"/>
      <c r="C1549" s="2" t="s">
        <v>10</v>
      </c>
      <c r="D1549" s="92"/>
      <c r="E1549" s="92"/>
      <c r="F1549" s="92"/>
      <c r="G1549" s="92"/>
      <c r="H1549" s="92"/>
      <c r="I1549" s="92"/>
    </row>
    <row r="1550" spans="1:9" ht="22.5" hidden="1">
      <c r="A1550" s="101"/>
      <c r="B1550" s="101"/>
      <c r="C1550" s="2" t="s">
        <v>11</v>
      </c>
      <c r="D1550" s="92"/>
      <c r="E1550" s="92"/>
      <c r="F1550" s="92"/>
      <c r="G1550" s="92"/>
      <c r="H1550" s="92"/>
      <c r="I1550" s="92"/>
    </row>
    <row r="1551" spans="1:9" ht="15" hidden="1">
      <c r="A1551" s="101"/>
      <c r="B1551" s="101"/>
      <c r="C1551" s="2" t="s">
        <v>28</v>
      </c>
      <c r="D1551" s="92"/>
      <c r="E1551" s="92"/>
      <c r="F1551" s="92"/>
      <c r="G1551" s="92"/>
      <c r="H1551" s="92"/>
      <c r="I1551" s="92"/>
    </row>
    <row r="1552" spans="1:9" ht="15" hidden="1">
      <c r="A1552" s="115">
        <v>14</v>
      </c>
      <c r="B1552" s="100" t="s">
        <v>266</v>
      </c>
      <c r="C1552" s="3" t="s">
        <v>12</v>
      </c>
      <c r="D1552" s="12">
        <f>E1552+F1552+G1552+H1552+I1552</f>
        <v>16176.599999999999</v>
      </c>
      <c r="E1552" s="12">
        <f>E1553+E1554+E1555+E1556</f>
        <v>0</v>
      </c>
      <c r="F1552" s="12">
        <f>F1553+F1554+F1555+F1556</f>
        <v>3984</v>
      </c>
      <c r="G1552" s="12">
        <f>G1553+G1554+G1555+G1556</f>
        <v>4023.8</v>
      </c>
      <c r="H1552" s="12">
        <f>H1553+H1554+H1555+H1556</f>
        <v>4064.1</v>
      </c>
      <c r="I1552" s="12">
        <f>I1553+I1554+I1555+I1556</f>
        <v>4104.7</v>
      </c>
    </row>
    <row r="1553" spans="1:9" ht="22.5" hidden="1">
      <c r="A1553" s="101"/>
      <c r="B1553" s="101"/>
      <c r="C1553" s="2" t="s">
        <v>9</v>
      </c>
      <c r="D1553" s="11">
        <f aca="true" t="shared" si="27" ref="D1553:D1611">E1553+F1553+G1553+H1553+I1553</f>
        <v>0</v>
      </c>
      <c r="E1553" s="20">
        <v>0</v>
      </c>
      <c r="F1553" s="20">
        <v>0</v>
      </c>
      <c r="G1553" s="20">
        <v>0</v>
      </c>
      <c r="H1553" s="20">
        <v>0</v>
      </c>
      <c r="I1553" s="20">
        <v>0</v>
      </c>
    </row>
    <row r="1554" spans="1:9" ht="22.5" hidden="1">
      <c r="A1554" s="101"/>
      <c r="B1554" s="101"/>
      <c r="C1554" s="2" t="s">
        <v>10</v>
      </c>
      <c r="D1554" s="11">
        <f t="shared" si="27"/>
        <v>0</v>
      </c>
      <c r="E1554" s="20">
        <v>0</v>
      </c>
      <c r="F1554" s="20">
        <v>0</v>
      </c>
      <c r="G1554" s="20">
        <v>0</v>
      </c>
      <c r="H1554" s="20">
        <v>0</v>
      </c>
      <c r="I1554" s="20">
        <v>0</v>
      </c>
    </row>
    <row r="1555" spans="1:9" ht="22.5" hidden="1">
      <c r="A1555" s="101"/>
      <c r="B1555" s="101"/>
      <c r="C1555" s="2" t="s">
        <v>11</v>
      </c>
      <c r="D1555" s="11">
        <f t="shared" si="27"/>
        <v>16176.599999999999</v>
      </c>
      <c r="E1555" s="20">
        <v>0</v>
      </c>
      <c r="F1555" s="20">
        <v>3984</v>
      </c>
      <c r="G1555" s="20">
        <v>4023.8</v>
      </c>
      <c r="H1555" s="20">
        <v>4064.1</v>
      </c>
      <c r="I1555" s="20">
        <v>4104.7</v>
      </c>
    </row>
    <row r="1556" spans="1:9" ht="15" hidden="1">
      <c r="A1556" s="101"/>
      <c r="B1556" s="101"/>
      <c r="C1556" s="2" t="s">
        <v>28</v>
      </c>
      <c r="D1556" s="11">
        <f t="shared" si="27"/>
        <v>0</v>
      </c>
      <c r="E1556" s="20">
        <v>0</v>
      </c>
      <c r="F1556" s="20">
        <v>0</v>
      </c>
      <c r="G1556" s="20">
        <v>0</v>
      </c>
      <c r="H1556" s="20">
        <v>0</v>
      </c>
      <c r="I1556" s="20">
        <v>0</v>
      </c>
    </row>
    <row r="1557" spans="1:9" ht="15" hidden="1">
      <c r="A1557" s="115">
        <v>15</v>
      </c>
      <c r="B1557" s="100" t="s">
        <v>267</v>
      </c>
      <c r="C1557" s="3" t="s">
        <v>12</v>
      </c>
      <c r="D1557" s="12">
        <f t="shared" si="27"/>
        <v>5298.9</v>
      </c>
      <c r="E1557" s="12">
        <f>E1558+E1559+E1560+E1561</f>
        <v>917.5999999999999</v>
      </c>
      <c r="F1557" s="12">
        <f>F1558+F1559+F1560+F1561</f>
        <v>1000.2999999999998</v>
      </c>
      <c r="G1557" s="12">
        <f>G1558+G1559+G1560+G1561</f>
        <v>1062.1000000000001</v>
      </c>
      <c r="H1557" s="12">
        <f>H1558+H1559+H1560+H1561</f>
        <v>1125.8000000000002</v>
      </c>
      <c r="I1557" s="12">
        <f>I1558+I1559+I1560+I1561</f>
        <v>1193.1</v>
      </c>
    </row>
    <row r="1558" spans="1:9" ht="22.5" hidden="1">
      <c r="A1558" s="101"/>
      <c r="B1558" s="101"/>
      <c r="C1558" s="2" t="s">
        <v>9</v>
      </c>
      <c r="D1558" s="11">
        <f t="shared" si="27"/>
        <v>0</v>
      </c>
      <c r="E1558" s="20">
        <v>0</v>
      </c>
      <c r="F1558" s="20">
        <v>0</v>
      </c>
      <c r="G1558" s="20">
        <v>0</v>
      </c>
      <c r="H1558" s="20">
        <v>0</v>
      </c>
      <c r="I1558" s="20">
        <v>0</v>
      </c>
    </row>
    <row r="1559" spans="1:9" ht="22.5" hidden="1">
      <c r="A1559" s="101"/>
      <c r="B1559" s="101"/>
      <c r="C1559" s="2" t="s">
        <v>10</v>
      </c>
      <c r="D1559" s="11">
        <f t="shared" si="27"/>
        <v>0</v>
      </c>
      <c r="E1559" s="20">
        <v>0</v>
      </c>
      <c r="F1559" s="20">
        <v>0</v>
      </c>
      <c r="G1559" s="20">
        <v>0</v>
      </c>
      <c r="H1559" s="20">
        <v>0</v>
      </c>
      <c r="I1559" s="20">
        <v>0</v>
      </c>
    </row>
    <row r="1560" spans="1:9" ht="22.5" hidden="1">
      <c r="A1560" s="101"/>
      <c r="B1560" s="101"/>
      <c r="C1560" s="2" t="s">
        <v>11</v>
      </c>
      <c r="D1560" s="11">
        <f t="shared" si="27"/>
        <v>5298.9</v>
      </c>
      <c r="E1560" s="20">
        <v>917.5999999999999</v>
      </c>
      <c r="F1560" s="20">
        <v>1000.2999999999998</v>
      </c>
      <c r="G1560" s="20">
        <v>1062.1000000000001</v>
      </c>
      <c r="H1560" s="20">
        <v>1125.8000000000002</v>
      </c>
      <c r="I1560" s="20">
        <v>1193.1</v>
      </c>
    </row>
    <row r="1561" spans="1:9" ht="15" hidden="1">
      <c r="A1561" s="101"/>
      <c r="B1561" s="101"/>
      <c r="C1561" s="2" t="s">
        <v>28</v>
      </c>
      <c r="D1561" s="11">
        <f t="shared" si="27"/>
        <v>0</v>
      </c>
      <c r="E1561" s="20">
        <v>0</v>
      </c>
      <c r="F1561" s="20">
        <v>0</v>
      </c>
      <c r="G1561" s="20">
        <v>0</v>
      </c>
      <c r="H1561" s="20">
        <v>0</v>
      </c>
      <c r="I1561" s="20">
        <v>0</v>
      </c>
    </row>
    <row r="1562" spans="1:9" ht="15" hidden="1">
      <c r="A1562" s="115">
        <v>16</v>
      </c>
      <c r="B1562" s="100" t="s">
        <v>268</v>
      </c>
      <c r="C1562" s="3" t="s">
        <v>12</v>
      </c>
      <c r="D1562" s="12">
        <f t="shared" si="27"/>
        <v>65568.20000000001</v>
      </c>
      <c r="E1562" s="12">
        <f>E1563+E1564+E1565+E1566</f>
        <v>8857.6</v>
      </c>
      <c r="F1562" s="12">
        <f>F1563+F1564+F1565+F1566</f>
        <v>15016.900000000001</v>
      </c>
      <c r="G1562" s="12">
        <f>G1563+G1564+G1565+G1566</f>
        <v>13818.900000000001</v>
      </c>
      <c r="H1562" s="12">
        <f>H1563+H1564+H1565+H1566</f>
        <v>13866.900000000001</v>
      </c>
      <c r="I1562" s="12">
        <f>I1563+I1564+I1565+I1566</f>
        <v>14007.900000000001</v>
      </c>
    </row>
    <row r="1563" spans="1:9" ht="22.5" hidden="1">
      <c r="A1563" s="101"/>
      <c r="B1563" s="101"/>
      <c r="C1563" s="2" t="s">
        <v>9</v>
      </c>
      <c r="D1563" s="11">
        <f t="shared" si="27"/>
        <v>0</v>
      </c>
      <c r="E1563" s="20">
        <v>0</v>
      </c>
      <c r="F1563" s="20">
        <v>0</v>
      </c>
      <c r="G1563" s="20">
        <v>0</v>
      </c>
      <c r="H1563" s="20">
        <v>0</v>
      </c>
      <c r="I1563" s="20">
        <v>0</v>
      </c>
    </row>
    <row r="1564" spans="1:9" ht="22.5" hidden="1">
      <c r="A1564" s="101"/>
      <c r="B1564" s="101"/>
      <c r="C1564" s="2" t="s">
        <v>10</v>
      </c>
      <c r="D1564" s="11">
        <f t="shared" si="27"/>
        <v>0</v>
      </c>
      <c r="E1564" s="20">
        <v>0</v>
      </c>
      <c r="F1564" s="20">
        <v>0</v>
      </c>
      <c r="G1564" s="20">
        <v>0</v>
      </c>
      <c r="H1564" s="20">
        <v>0</v>
      </c>
      <c r="I1564" s="20">
        <v>0</v>
      </c>
    </row>
    <row r="1565" spans="1:9" ht="22.5" hidden="1">
      <c r="A1565" s="101"/>
      <c r="B1565" s="101"/>
      <c r="C1565" s="2" t="s">
        <v>11</v>
      </c>
      <c r="D1565" s="11">
        <f t="shared" si="27"/>
        <v>65568.20000000001</v>
      </c>
      <c r="E1565" s="20">
        <v>8857.6</v>
      </c>
      <c r="F1565" s="20">
        <v>15016.900000000001</v>
      </c>
      <c r="G1565" s="20">
        <v>13818.900000000001</v>
      </c>
      <c r="H1565" s="20">
        <v>13866.900000000001</v>
      </c>
      <c r="I1565" s="20">
        <v>14007.900000000001</v>
      </c>
    </row>
    <row r="1566" spans="1:9" ht="15" hidden="1">
      <c r="A1566" s="101"/>
      <c r="B1566" s="101"/>
      <c r="C1566" s="2" t="s">
        <v>28</v>
      </c>
      <c r="D1566" s="11">
        <f t="shared" si="27"/>
        <v>0</v>
      </c>
      <c r="E1566" s="20">
        <v>0</v>
      </c>
      <c r="F1566" s="20">
        <v>0</v>
      </c>
      <c r="G1566" s="20">
        <v>0</v>
      </c>
      <c r="H1566" s="20">
        <v>0</v>
      </c>
      <c r="I1566" s="20">
        <v>0</v>
      </c>
    </row>
    <row r="1567" spans="1:9" ht="15" hidden="1">
      <c r="A1567" s="115">
        <v>17</v>
      </c>
      <c r="B1567" s="100" t="s">
        <v>269</v>
      </c>
      <c r="C1567" s="3" t="s">
        <v>12</v>
      </c>
      <c r="D1567" s="12">
        <f t="shared" si="27"/>
        <v>114235.7</v>
      </c>
      <c r="E1567" s="12">
        <f>E1568+E1569+E1570+E1571</f>
        <v>22211.5</v>
      </c>
      <c r="F1567" s="12">
        <f>F1568+F1569+F1570+F1571</f>
        <v>22669.9</v>
      </c>
      <c r="G1567" s="12">
        <f>G1568+G1569+G1570+G1571</f>
        <v>22888.400000000005</v>
      </c>
      <c r="H1567" s="12">
        <f>H1568+H1569+H1570+H1571</f>
        <v>23117.399999999998</v>
      </c>
      <c r="I1567" s="12">
        <f>I1568+I1569+I1570+I1571</f>
        <v>23348.5</v>
      </c>
    </row>
    <row r="1568" spans="1:9" ht="22.5" hidden="1">
      <c r="A1568" s="101"/>
      <c r="B1568" s="101"/>
      <c r="C1568" s="2" t="s">
        <v>9</v>
      </c>
      <c r="D1568" s="11">
        <f t="shared" si="27"/>
        <v>0</v>
      </c>
      <c r="E1568" s="20">
        <v>0</v>
      </c>
      <c r="F1568" s="20">
        <v>0</v>
      </c>
      <c r="G1568" s="20">
        <v>0</v>
      </c>
      <c r="H1568" s="20">
        <v>0</v>
      </c>
      <c r="I1568" s="20">
        <v>0</v>
      </c>
    </row>
    <row r="1569" spans="1:9" ht="22.5" hidden="1">
      <c r="A1569" s="101"/>
      <c r="B1569" s="101"/>
      <c r="C1569" s="2" t="s">
        <v>10</v>
      </c>
      <c r="D1569" s="11">
        <f t="shared" si="27"/>
        <v>0</v>
      </c>
      <c r="E1569" s="20">
        <v>0</v>
      </c>
      <c r="F1569" s="20">
        <v>0</v>
      </c>
      <c r="G1569" s="20">
        <v>0</v>
      </c>
      <c r="H1569" s="20">
        <v>0</v>
      </c>
      <c r="I1569" s="20">
        <v>0</v>
      </c>
    </row>
    <row r="1570" spans="1:9" ht="22.5" hidden="1">
      <c r="A1570" s="101"/>
      <c r="B1570" s="101"/>
      <c r="C1570" s="2" t="s">
        <v>11</v>
      </c>
      <c r="D1570" s="11">
        <f t="shared" si="27"/>
        <v>114235.7</v>
      </c>
      <c r="E1570" s="20">
        <v>22211.5</v>
      </c>
      <c r="F1570" s="20">
        <v>22669.9</v>
      </c>
      <c r="G1570" s="20">
        <v>22888.400000000005</v>
      </c>
      <c r="H1570" s="20">
        <v>23117.399999999998</v>
      </c>
      <c r="I1570" s="20">
        <v>23348.5</v>
      </c>
    </row>
    <row r="1571" spans="1:9" ht="15" hidden="1">
      <c r="A1571" s="101"/>
      <c r="B1571" s="101"/>
      <c r="C1571" s="2" t="s">
        <v>28</v>
      </c>
      <c r="D1571" s="11">
        <f t="shared" si="27"/>
        <v>0</v>
      </c>
      <c r="E1571" s="20">
        <v>0</v>
      </c>
      <c r="F1571" s="20">
        <v>0</v>
      </c>
      <c r="G1571" s="20">
        <v>0</v>
      </c>
      <c r="H1571" s="20">
        <v>0</v>
      </c>
      <c r="I1571" s="20">
        <v>0</v>
      </c>
    </row>
    <row r="1572" spans="1:9" ht="15" hidden="1">
      <c r="A1572" s="115">
        <v>18</v>
      </c>
      <c r="B1572" s="100" t="s">
        <v>270</v>
      </c>
      <c r="C1572" s="3" t="s">
        <v>12</v>
      </c>
      <c r="D1572" s="12">
        <f t="shared" si="27"/>
        <v>853.9999999999999</v>
      </c>
      <c r="E1572" s="12">
        <f>E1573+E1574+E1575+E1576</f>
        <v>123.8</v>
      </c>
      <c r="F1572" s="12">
        <f>F1573+F1574+F1575+F1576</f>
        <v>167.09999999999997</v>
      </c>
      <c r="G1572" s="12">
        <f>G1573+G1574+G1575+G1576</f>
        <v>176.9</v>
      </c>
      <c r="H1572" s="12">
        <f>H1573+H1574+H1575+H1576</f>
        <v>187.50000000000003</v>
      </c>
      <c r="I1572" s="12">
        <f>I1573+I1574+I1575+I1576</f>
        <v>198.69999999999996</v>
      </c>
    </row>
    <row r="1573" spans="1:9" ht="22.5" hidden="1">
      <c r="A1573" s="101"/>
      <c r="B1573" s="101"/>
      <c r="C1573" s="2" t="s">
        <v>9</v>
      </c>
      <c r="D1573" s="11">
        <f t="shared" si="27"/>
        <v>0</v>
      </c>
      <c r="E1573" s="20">
        <v>0</v>
      </c>
      <c r="F1573" s="20">
        <v>0</v>
      </c>
      <c r="G1573" s="20">
        <v>0</v>
      </c>
      <c r="H1573" s="20">
        <v>0</v>
      </c>
      <c r="I1573" s="20">
        <v>0</v>
      </c>
    </row>
    <row r="1574" spans="1:9" ht="22.5" hidden="1">
      <c r="A1574" s="101"/>
      <c r="B1574" s="101"/>
      <c r="C1574" s="2" t="s">
        <v>10</v>
      </c>
      <c r="D1574" s="11">
        <f t="shared" si="27"/>
        <v>0</v>
      </c>
      <c r="E1574" s="20">
        <v>0</v>
      </c>
      <c r="F1574" s="20">
        <v>0</v>
      </c>
      <c r="G1574" s="20">
        <v>0</v>
      </c>
      <c r="H1574" s="20">
        <v>0</v>
      </c>
      <c r="I1574" s="20">
        <v>0</v>
      </c>
    </row>
    <row r="1575" spans="1:9" ht="22.5" hidden="1">
      <c r="A1575" s="101"/>
      <c r="B1575" s="101"/>
      <c r="C1575" s="2" t="s">
        <v>11</v>
      </c>
      <c r="D1575" s="11">
        <f t="shared" si="27"/>
        <v>853.9999999999999</v>
      </c>
      <c r="E1575" s="20">
        <v>123.8</v>
      </c>
      <c r="F1575" s="20">
        <v>167.09999999999997</v>
      </c>
      <c r="G1575" s="20">
        <v>176.9</v>
      </c>
      <c r="H1575" s="20">
        <v>187.50000000000003</v>
      </c>
      <c r="I1575" s="20">
        <v>198.69999999999996</v>
      </c>
    </row>
    <row r="1576" spans="1:9" ht="15" hidden="1">
      <c r="A1576" s="101"/>
      <c r="B1576" s="101"/>
      <c r="C1576" s="2" t="s">
        <v>28</v>
      </c>
      <c r="D1576" s="11">
        <f t="shared" si="27"/>
        <v>0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</row>
    <row r="1577" spans="1:9" ht="15">
      <c r="A1577" s="106"/>
      <c r="B1577" s="106" t="s">
        <v>701</v>
      </c>
      <c r="C1577" s="66" t="s">
        <v>12</v>
      </c>
      <c r="D1577" s="68">
        <f>D1578+D1579+D1580+D1581</f>
        <v>4549</v>
      </c>
      <c r="E1577" s="68">
        <f>E1578+E1579+E1580+E1581</f>
        <v>758</v>
      </c>
      <c r="F1577" s="68">
        <f>F1578+F1579+F1580+F1581</f>
        <v>870.2</v>
      </c>
      <c r="G1577" s="68">
        <f>G1578+G1579+G1580+G1581</f>
        <v>919.8999999999999</v>
      </c>
      <c r="H1577" s="68">
        <f>H1578+H1579+H1580+H1581</f>
        <v>972.5</v>
      </c>
      <c r="I1577" s="68">
        <f>I1578+I1579+I1580+I1581</f>
        <v>1028.3999999999999</v>
      </c>
    </row>
    <row r="1578" spans="1:9" ht="22.5">
      <c r="A1578" s="107"/>
      <c r="B1578" s="107"/>
      <c r="C1578" s="66" t="s">
        <v>9</v>
      </c>
      <c r="D1578" s="67">
        <v>0</v>
      </c>
      <c r="E1578" s="67">
        <v>0</v>
      </c>
      <c r="F1578" s="67">
        <v>0</v>
      </c>
      <c r="G1578" s="67">
        <v>0</v>
      </c>
      <c r="H1578" s="67">
        <v>0</v>
      </c>
      <c r="I1578" s="67">
        <v>0</v>
      </c>
    </row>
    <row r="1579" spans="1:9" ht="22.5">
      <c r="A1579" s="107"/>
      <c r="B1579" s="107"/>
      <c r="C1579" s="66" t="s">
        <v>10</v>
      </c>
      <c r="D1579" s="67">
        <v>0</v>
      </c>
      <c r="E1579" s="67">
        <v>0</v>
      </c>
      <c r="F1579" s="67">
        <v>0</v>
      </c>
      <c r="G1579" s="67">
        <v>0</v>
      </c>
      <c r="H1579" s="67">
        <v>0</v>
      </c>
      <c r="I1579" s="67">
        <v>0</v>
      </c>
    </row>
    <row r="1580" spans="1:9" ht="22.5">
      <c r="A1580" s="107"/>
      <c r="B1580" s="107"/>
      <c r="C1580" s="66" t="s">
        <v>11</v>
      </c>
      <c r="D1580" s="67">
        <f>D1585+D1590</f>
        <v>4549</v>
      </c>
      <c r="E1580" s="67">
        <f>E1585+E1590</f>
        <v>758</v>
      </c>
      <c r="F1580" s="67">
        <f>F1585+F1590</f>
        <v>870.2</v>
      </c>
      <c r="G1580" s="67">
        <f>G1585+G1590</f>
        <v>919.8999999999999</v>
      </c>
      <c r="H1580" s="67">
        <f>H1585+H1590</f>
        <v>972.5</v>
      </c>
      <c r="I1580" s="67">
        <f>I1585+I1590</f>
        <v>1028.3999999999999</v>
      </c>
    </row>
    <row r="1581" spans="1:9" ht="15">
      <c r="A1581" s="107"/>
      <c r="B1581" s="107"/>
      <c r="C1581" s="66" t="s">
        <v>28</v>
      </c>
      <c r="D1581" s="67">
        <v>0</v>
      </c>
      <c r="E1581" s="67">
        <v>0</v>
      </c>
      <c r="F1581" s="67">
        <v>0</v>
      </c>
      <c r="G1581" s="67">
        <v>0</v>
      </c>
      <c r="H1581" s="67">
        <v>0</v>
      </c>
      <c r="I1581" s="67">
        <v>0</v>
      </c>
    </row>
    <row r="1582" spans="1:9" ht="15" hidden="1">
      <c r="A1582" s="115">
        <v>19</v>
      </c>
      <c r="B1582" s="100" t="s">
        <v>271</v>
      </c>
      <c r="C1582" s="3" t="s">
        <v>12</v>
      </c>
      <c r="D1582" s="12">
        <f t="shared" si="27"/>
        <v>2831.8</v>
      </c>
      <c r="E1582" s="12">
        <f>E1583+E1584+E1585+E1586</f>
        <v>420.7</v>
      </c>
      <c r="F1582" s="12">
        <f>F1583+F1584+F1585+F1586</f>
        <v>551.4000000000001</v>
      </c>
      <c r="G1582" s="12">
        <f>G1583+G1584+G1585+G1586</f>
        <v>586.5</v>
      </c>
      <c r="H1582" s="12">
        <f>H1583+H1584+H1585+H1586</f>
        <v>619.1999999999999</v>
      </c>
      <c r="I1582" s="12">
        <f>I1583+I1584+I1585+I1586</f>
        <v>653.9999999999999</v>
      </c>
    </row>
    <row r="1583" spans="1:9" ht="22.5" hidden="1">
      <c r="A1583" s="101"/>
      <c r="B1583" s="101"/>
      <c r="C1583" s="2" t="s">
        <v>9</v>
      </c>
      <c r="D1583" s="11">
        <f t="shared" si="27"/>
        <v>0</v>
      </c>
      <c r="E1583" s="20">
        <v>0</v>
      </c>
      <c r="F1583" s="20">
        <v>0</v>
      </c>
      <c r="G1583" s="20">
        <v>0</v>
      </c>
      <c r="H1583" s="20">
        <v>0</v>
      </c>
      <c r="I1583" s="20">
        <v>0</v>
      </c>
    </row>
    <row r="1584" spans="1:9" ht="22.5" hidden="1">
      <c r="A1584" s="101"/>
      <c r="B1584" s="101"/>
      <c r="C1584" s="2" t="s">
        <v>10</v>
      </c>
      <c r="D1584" s="11">
        <f t="shared" si="27"/>
        <v>0</v>
      </c>
      <c r="E1584" s="20">
        <v>0</v>
      </c>
      <c r="F1584" s="20">
        <v>0</v>
      </c>
      <c r="G1584" s="20">
        <v>0</v>
      </c>
      <c r="H1584" s="20">
        <v>0</v>
      </c>
      <c r="I1584" s="20">
        <v>0</v>
      </c>
    </row>
    <row r="1585" spans="1:9" ht="22.5" hidden="1">
      <c r="A1585" s="101"/>
      <c r="B1585" s="101"/>
      <c r="C1585" s="2" t="s">
        <v>11</v>
      </c>
      <c r="D1585" s="11">
        <f t="shared" si="27"/>
        <v>2831.8</v>
      </c>
      <c r="E1585" s="20">
        <v>420.7</v>
      </c>
      <c r="F1585" s="20">
        <v>551.4000000000001</v>
      </c>
      <c r="G1585" s="20">
        <v>586.5</v>
      </c>
      <c r="H1585" s="20">
        <v>619.1999999999999</v>
      </c>
      <c r="I1585" s="20">
        <v>653.9999999999999</v>
      </c>
    </row>
    <row r="1586" spans="1:9" ht="15" hidden="1">
      <c r="A1586" s="101"/>
      <c r="B1586" s="101"/>
      <c r="C1586" s="2" t="s">
        <v>28</v>
      </c>
      <c r="D1586" s="11">
        <f t="shared" si="27"/>
        <v>0</v>
      </c>
      <c r="E1586" s="20">
        <v>0</v>
      </c>
      <c r="F1586" s="20">
        <v>0</v>
      </c>
      <c r="G1586" s="20">
        <v>0</v>
      </c>
      <c r="H1586" s="20">
        <v>0</v>
      </c>
      <c r="I1586" s="20">
        <v>0</v>
      </c>
    </row>
    <row r="1587" spans="1:9" ht="15" hidden="1">
      <c r="A1587" s="115">
        <v>20</v>
      </c>
      <c r="B1587" s="100" t="s">
        <v>272</v>
      </c>
      <c r="C1587" s="3" t="s">
        <v>12</v>
      </c>
      <c r="D1587" s="12">
        <f t="shared" si="27"/>
        <v>1717.1999999999998</v>
      </c>
      <c r="E1587" s="12">
        <f>E1588+E1589+E1590+E1591</f>
        <v>337.3</v>
      </c>
      <c r="F1587" s="12">
        <f>F1588+F1589+F1590+F1591</f>
        <v>318.8</v>
      </c>
      <c r="G1587" s="12">
        <f>G1588+G1589+G1590+G1591</f>
        <v>333.3999999999999</v>
      </c>
      <c r="H1587" s="12">
        <f>H1588+H1589+H1590+H1591</f>
        <v>353.3</v>
      </c>
      <c r="I1587" s="12">
        <f>I1588+I1589+I1590+I1591</f>
        <v>374.4</v>
      </c>
    </row>
    <row r="1588" spans="1:9" ht="22.5" hidden="1">
      <c r="A1588" s="101"/>
      <c r="B1588" s="101"/>
      <c r="C1588" s="2" t="s">
        <v>9</v>
      </c>
      <c r="D1588" s="11">
        <f t="shared" si="27"/>
        <v>0</v>
      </c>
      <c r="E1588" s="20">
        <v>0</v>
      </c>
      <c r="F1588" s="20">
        <v>0</v>
      </c>
      <c r="G1588" s="20">
        <v>0</v>
      </c>
      <c r="H1588" s="20">
        <v>0</v>
      </c>
      <c r="I1588" s="20">
        <v>0</v>
      </c>
    </row>
    <row r="1589" spans="1:9" ht="22.5" hidden="1">
      <c r="A1589" s="101"/>
      <c r="B1589" s="101"/>
      <c r="C1589" s="2" t="s">
        <v>10</v>
      </c>
      <c r="D1589" s="11">
        <f t="shared" si="27"/>
        <v>0</v>
      </c>
      <c r="E1589" s="20">
        <v>0</v>
      </c>
      <c r="F1589" s="20">
        <v>0</v>
      </c>
      <c r="G1589" s="20">
        <v>0</v>
      </c>
      <c r="H1589" s="20">
        <v>0</v>
      </c>
      <c r="I1589" s="20">
        <v>0</v>
      </c>
    </row>
    <row r="1590" spans="1:9" ht="22.5" hidden="1">
      <c r="A1590" s="101"/>
      <c r="B1590" s="101"/>
      <c r="C1590" s="2" t="s">
        <v>11</v>
      </c>
      <c r="D1590" s="11">
        <f t="shared" si="27"/>
        <v>1717.1999999999998</v>
      </c>
      <c r="E1590" s="20">
        <v>337.3</v>
      </c>
      <c r="F1590" s="20">
        <v>318.8</v>
      </c>
      <c r="G1590" s="20">
        <v>333.3999999999999</v>
      </c>
      <c r="H1590" s="20">
        <v>353.3</v>
      </c>
      <c r="I1590" s="20">
        <v>374.4</v>
      </c>
    </row>
    <row r="1591" spans="1:9" ht="15" hidden="1">
      <c r="A1591" s="101"/>
      <c r="B1591" s="101"/>
      <c r="C1591" s="2" t="s">
        <v>28</v>
      </c>
      <c r="D1591" s="11">
        <f t="shared" si="27"/>
        <v>0</v>
      </c>
      <c r="E1591" s="20">
        <v>0</v>
      </c>
      <c r="F1591" s="20">
        <v>0</v>
      </c>
      <c r="G1591" s="20">
        <v>0</v>
      </c>
      <c r="H1591" s="20">
        <v>0</v>
      </c>
      <c r="I1591" s="20">
        <v>0</v>
      </c>
    </row>
    <row r="1592" spans="1:9" ht="15">
      <c r="A1592" s="106"/>
      <c r="B1592" s="106" t="s">
        <v>769</v>
      </c>
      <c r="C1592" s="66" t="s">
        <v>12</v>
      </c>
      <c r="D1592" s="68">
        <f>D1593+D1594+D1595+D1596</f>
        <v>39061.43</v>
      </c>
      <c r="E1592" s="68">
        <f>E1593+E1594+E1595+E1596</f>
        <v>6458.2</v>
      </c>
      <c r="F1592" s="68">
        <f>F1593+F1594+F1595+F1596</f>
        <v>7756.109999999999</v>
      </c>
      <c r="G1592" s="68">
        <f>G1593+G1594+G1595+G1596</f>
        <v>8009.6</v>
      </c>
      <c r="H1592" s="68">
        <f>H1593+H1594+H1595+H1596</f>
        <v>8269.1</v>
      </c>
      <c r="I1592" s="68">
        <f>I1593+I1594+I1595+I1596</f>
        <v>8568.42</v>
      </c>
    </row>
    <row r="1593" spans="1:9" ht="22.5">
      <c r="A1593" s="107"/>
      <c r="B1593" s="107"/>
      <c r="C1593" s="66" t="s">
        <v>9</v>
      </c>
      <c r="D1593" s="67">
        <v>0</v>
      </c>
      <c r="E1593" s="67">
        <v>0</v>
      </c>
      <c r="F1593" s="67">
        <v>0</v>
      </c>
      <c r="G1593" s="67">
        <v>0</v>
      </c>
      <c r="H1593" s="67">
        <v>0</v>
      </c>
      <c r="I1593" s="67">
        <v>0</v>
      </c>
    </row>
    <row r="1594" spans="1:9" ht="22.5">
      <c r="A1594" s="107"/>
      <c r="B1594" s="107"/>
      <c r="C1594" s="66" t="s">
        <v>10</v>
      </c>
      <c r="D1594" s="67">
        <v>0</v>
      </c>
      <c r="E1594" s="67">
        <v>0</v>
      </c>
      <c r="F1594" s="67">
        <v>0</v>
      </c>
      <c r="G1594" s="67">
        <v>0</v>
      </c>
      <c r="H1594" s="67">
        <v>0</v>
      </c>
      <c r="I1594" s="67">
        <v>0</v>
      </c>
    </row>
    <row r="1595" spans="1:9" ht="22.5">
      <c r="A1595" s="107"/>
      <c r="B1595" s="107"/>
      <c r="C1595" s="66" t="s">
        <v>11</v>
      </c>
      <c r="D1595" s="67">
        <f>D1600+D1605+D1610</f>
        <v>39061.43</v>
      </c>
      <c r="E1595" s="67">
        <f>E1600+E1605+E1610</f>
        <v>6458.2</v>
      </c>
      <c r="F1595" s="67">
        <f>F1600+F1605+F1610</f>
        <v>7756.109999999999</v>
      </c>
      <c r="G1595" s="67">
        <f>G1600+G1605+G1610</f>
        <v>8009.6</v>
      </c>
      <c r="H1595" s="67">
        <f>H1600+H1605+H1610</f>
        <v>8269.1</v>
      </c>
      <c r="I1595" s="67">
        <f>I1600+I1605+I1610</f>
        <v>8568.42</v>
      </c>
    </row>
    <row r="1596" spans="1:9" ht="15">
      <c r="A1596" s="107"/>
      <c r="B1596" s="107"/>
      <c r="C1596" s="66" t="s">
        <v>28</v>
      </c>
      <c r="D1596" s="67">
        <v>0</v>
      </c>
      <c r="E1596" s="67">
        <v>0</v>
      </c>
      <c r="F1596" s="67">
        <v>0</v>
      </c>
      <c r="G1596" s="67">
        <v>0</v>
      </c>
      <c r="H1596" s="67">
        <v>0</v>
      </c>
      <c r="I1596" s="67">
        <v>0</v>
      </c>
    </row>
    <row r="1597" spans="1:9" ht="15" hidden="1">
      <c r="A1597" s="115">
        <v>21</v>
      </c>
      <c r="B1597" s="100" t="s">
        <v>273</v>
      </c>
      <c r="C1597" s="3" t="s">
        <v>12</v>
      </c>
      <c r="D1597" s="12">
        <f t="shared" si="27"/>
        <v>3081.5</v>
      </c>
      <c r="E1597" s="12">
        <f>E1598+E1599+E1600+E1601</f>
        <v>3081.5</v>
      </c>
      <c r="F1597" s="12">
        <f>F1598+F1599+F1600+F1601</f>
        <v>0</v>
      </c>
      <c r="G1597" s="12">
        <f>G1598+G1599+G1600+G1601</f>
        <v>0</v>
      </c>
      <c r="H1597" s="12">
        <f>H1598+H1599+H1600+H1601</f>
        <v>0</v>
      </c>
      <c r="I1597" s="12">
        <f>I1598+I1599+I1600+I1601</f>
        <v>0</v>
      </c>
    </row>
    <row r="1598" spans="1:9" ht="22.5" hidden="1">
      <c r="A1598" s="101"/>
      <c r="B1598" s="101"/>
      <c r="C1598" s="2" t="s">
        <v>9</v>
      </c>
      <c r="D1598" s="11">
        <f t="shared" si="27"/>
        <v>0</v>
      </c>
      <c r="E1598" s="20">
        <v>0</v>
      </c>
      <c r="F1598" s="20">
        <v>0</v>
      </c>
      <c r="G1598" s="20">
        <v>0</v>
      </c>
      <c r="H1598" s="20">
        <v>0</v>
      </c>
      <c r="I1598" s="20">
        <v>0</v>
      </c>
    </row>
    <row r="1599" spans="1:9" ht="22.5" hidden="1">
      <c r="A1599" s="101"/>
      <c r="B1599" s="101"/>
      <c r="C1599" s="2" t="s">
        <v>10</v>
      </c>
      <c r="D1599" s="11">
        <f t="shared" si="27"/>
        <v>0</v>
      </c>
      <c r="E1599" s="20">
        <v>0</v>
      </c>
      <c r="F1599" s="20">
        <v>0</v>
      </c>
      <c r="G1599" s="20">
        <v>0</v>
      </c>
      <c r="H1599" s="20">
        <v>0</v>
      </c>
      <c r="I1599" s="20">
        <v>0</v>
      </c>
    </row>
    <row r="1600" spans="1:9" ht="22.5" hidden="1">
      <c r="A1600" s="101"/>
      <c r="B1600" s="101"/>
      <c r="C1600" s="2" t="s">
        <v>11</v>
      </c>
      <c r="D1600" s="11">
        <f t="shared" si="27"/>
        <v>3081.5</v>
      </c>
      <c r="E1600" s="20">
        <v>3081.5</v>
      </c>
      <c r="F1600" s="20">
        <v>0</v>
      </c>
      <c r="G1600" s="20">
        <v>0</v>
      </c>
      <c r="H1600" s="20">
        <v>0</v>
      </c>
      <c r="I1600" s="20">
        <v>0</v>
      </c>
    </row>
    <row r="1601" spans="1:9" ht="15" hidden="1">
      <c r="A1601" s="101"/>
      <c r="B1601" s="101"/>
      <c r="C1601" s="2" t="s">
        <v>28</v>
      </c>
      <c r="D1601" s="11">
        <f t="shared" si="27"/>
        <v>0</v>
      </c>
      <c r="E1601" s="20">
        <v>0</v>
      </c>
      <c r="F1601" s="20">
        <v>0</v>
      </c>
      <c r="G1601" s="20">
        <v>0</v>
      </c>
      <c r="H1601" s="20">
        <v>0</v>
      </c>
      <c r="I1601" s="20">
        <v>0</v>
      </c>
    </row>
    <row r="1602" spans="1:9" ht="15" hidden="1">
      <c r="A1602" s="115">
        <v>22</v>
      </c>
      <c r="B1602" s="100" t="s">
        <v>274</v>
      </c>
      <c r="C1602" s="3" t="s">
        <v>12</v>
      </c>
      <c r="D1602" s="12">
        <f t="shared" si="27"/>
        <v>33400.63</v>
      </c>
      <c r="E1602" s="12">
        <f>E1603+E1604+E1605+E1606</f>
        <v>3056.5000000000005</v>
      </c>
      <c r="F1602" s="12">
        <f>F1603+F1604+F1605+F1606</f>
        <v>7239.609999999999</v>
      </c>
      <c r="G1602" s="12">
        <f>G1603+G1604+G1605+G1606</f>
        <v>7462.200000000001</v>
      </c>
      <c r="H1602" s="12">
        <f>H1603+H1604+H1605+H1606</f>
        <v>7689.2</v>
      </c>
      <c r="I1602" s="12">
        <f>I1603+I1604+I1605+I1606</f>
        <v>7953.12</v>
      </c>
    </row>
    <row r="1603" spans="1:9" ht="22.5" hidden="1">
      <c r="A1603" s="101"/>
      <c r="B1603" s="101"/>
      <c r="C1603" s="2" t="s">
        <v>9</v>
      </c>
      <c r="D1603" s="11">
        <f t="shared" si="27"/>
        <v>0</v>
      </c>
      <c r="E1603" s="20">
        <v>0</v>
      </c>
      <c r="F1603" s="20">
        <v>0</v>
      </c>
      <c r="G1603" s="20">
        <v>0</v>
      </c>
      <c r="H1603" s="20">
        <v>0</v>
      </c>
      <c r="I1603" s="20">
        <v>0</v>
      </c>
    </row>
    <row r="1604" spans="1:9" ht="22.5" hidden="1">
      <c r="A1604" s="101"/>
      <c r="B1604" s="101"/>
      <c r="C1604" s="2" t="s">
        <v>10</v>
      </c>
      <c r="D1604" s="11">
        <f t="shared" si="27"/>
        <v>0</v>
      </c>
      <c r="E1604" s="20">
        <v>0</v>
      </c>
      <c r="F1604" s="20">
        <v>0</v>
      </c>
      <c r="G1604" s="20">
        <v>0</v>
      </c>
      <c r="H1604" s="20">
        <v>0</v>
      </c>
      <c r="I1604" s="20">
        <v>0</v>
      </c>
    </row>
    <row r="1605" spans="1:9" ht="22.5" hidden="1">
      <c r="A1605" s="101"/>
      <c r="B1605" s="101"/>
      <c r="C1605" s="2" t="s">
        <v>11</v>
      </c>
      <c r="D1605" s="11">
        <f t="shared" si="27"/>
        <v>33400.63</v>
      </c>
      <c r="E1605" s="20">
        <v>3056.5000000000005</v>
      </c>
      <c r="F1605" s="20">
        <v>7239.609999999999</v>
      </c>
      <c r="G1605" s="20">
        <v>7462.200000000001</v>
      </c>
      <c r="H1605" s="20">
        <v>7689.2</v>
      </c>
      <c r="I1605" s="20">
        <v>7953.12</v>
      </c>
    </row>
    <row r="1606" spans="1:9" ht="15" hidden="1">
      <c r="A1606" s="101"/>
      <c r="B1606" s="101"/>
      <c r="C1606" s="2" t="s">
        <v>28</v>
      </c>
      <c r="D1606" s="11">
        <f t="shared" si="27"/>
        <v>0</v>
      </c>
      <c r="E1606" s="20">
        <v>0</v>
      </c>
      <c r="F1606" s="20">
        <v>0</v>
      </c>
      <c r="G1606" s="20">
        <v>0</v>
      </c>
      <c r="H1606" s="20">
        <v>0</v>
      </c>
      <c r="I1606" s="20">
        <v>0</v>
      </c>
    </row>
    <row r="1607" spans="1:9" ht="15" hidden="1">
      <c r="A1607" s="115">
        <v>23</v>
      </c>
      <c r="B1607" s="100" t="s">
        <v>275</v>
      </c>
      <c r="C1607" s="3" t="s">
        <v>12</v>
      </c>
      <c r="D1607" s="12">
        <f t="shared" si="27"/>
        <v>2579.3</v>
      </c>
      <c r="E1607" s="12">
        <f>E1608+E1609+E1610+E1611</f>
        <v>320.2</v>
      </c>
      <c r="F1607" s="12">
        <f>F1608+F1609+F1610+F1611</f>
        <v>516.5000000000001</v>
      </c>
      <c r="G1607" s="12">
        <f>G1608+G1609+G1610+G1611</f>
        <v>547.4000000000001</v>
      </c>
      <c r="H1607" s="12">
        <f>H1608+H1609+H1610+H1611</f>
        <v>579.9</v>
      </c>
      <c r="I1607" s="12">
        <f>I1608+I1609+I1610+I1611</f>
        <v>615.3</v>
      </c>
    </row>
    <row r="1608" spans="1:9" ht="22.5" hidden="1">
      <c r="A1608" s="101"/>
      <c r="B1608" s="101"/>
      <c r="C1608" s="2" t="s">
        <v>9</v>
      </c>
      <c r="D1608" s="11">
        <f t="shared" si="27"/>
        <v>0</v>
      </c>
      <c r="E1608" s="20">
        <v>0</v>
      </c>
      <c r="F1608" s="20">
        <v>0</v>
      </c>
      <c r="G1608" s="20">
        <v>0</v>
      </c>
      <c r="H1608" s="20">
        <v>0</v>
      </c>
      <c r="I1608" s="20">
        <v>0</v>
      </c>
    </row>
    <row r="1609" spans="1:9" ht="22.5" hidden="1">
      <c r="A1609" s="101"/>
      <c r="B1609" s="101"/>
      <c r="C1609" s="2" t="s">
        <v>10</v>
      </c>
      <c r="D1609" s="11">
        <f t="shared" si="27"/>
        <v>0</v>
      </c>
      <c r="E1609" s="20">
        <v>0</v>
      </c>
      <c r="F1609" s="20">
        <v>0</v>
      </c>
      <c r="G1609" s="20">
        <v>0</v>
      </c>
      <c r="H1609" s="20">
        <v>0</v>
      </c>
      <c r="I1609" s="20">
        <v>0</v>
      </c>
    </row>
    <row r="1610" spans="1:9" ht="22.5" hidden="1">
      <c r="A1610" s="101"/>
      <c r="B1610" s="101"/>
      <c r="C1610" s="2" t="s">
        <v>11</v>
      </c>
      <c r="D1610" s="11">
        <f t="shared" si="27"/>
        <v>2579.3</v>
      </c>
      <c r="E1610" s="20">
        <v>320.2</v>
      </c>
      <c r="F1610" s="20">
        <v>516.5000000000001</v>
      </c>
      <c r="G1610" s="20">
        <v>547.4000000000001</v>
      </c>
      <c r="H1610" s="20">
        <v>579.9</v>
      </c>
      <c r="I1610" s="20">
        <v>615.3</v>
      </c>
    </row>
    <row r="1611" spans="1:9" ht="15" hidden="1">
      <c r="A1611" s="101"/>
      <c r="B1611" s="101"/>
      <c r="C1611" s="2" t="s">
        <v>28</v>
      </c>
      <c r="D1611" s="11">
        <f t="shared" si="27"/>
        <v>0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</row>
    <row r="1612" spans="1:9" ht="15">
      <c r="A1612" s="116"/>
      <c r="B1612" s="108" t="s">
        <v>276</v>
      </c>
      <c r="C1612" s="60"/>
      <c r="D1612" s="55"/>
      <c r="E1612" s="55"/>
      <c r="F1612" s="55"/>
      <c r="G1612" s="55"/>
      <c r="H1612" s="55"/>
      <c r="I1612" s="55"/>
    </row>
    <row r="1613" spans="1:9" ht="15">
      <c r="A1613" s="116"/>
      <c r="B1613" s="108"/>
      <c r="C1613" s="61" t="s">
        <v>12</v>
      </c>
      <c r="D1613" s="10">
        <f>E1613+F1613+G1613+H1613+I1613</f>
        <v>28295</v>
      </c>
      <c r="E1613" s="10">
        <f>E1638</f>
        <v>5729</v>
      </c>
      <c r="F1613" s="10">
        <f>F1638</f>
        <v>5258</v>
      </c>
      <c r="G1613" s="10">
        <f>G1638</f>
        <v>5917</v>
      </c>
      <c r="H1613" s="10">
        <f>H1638</f>
        <v>5647</v>
      </c>
      <c r="I1613" s="10">
        <f>I1638</f>
        <v>5744</v>
      </c>
    </row>
    <row r="1614" spans="1:9" ht="22.5">
      <c r="A1614" s="116"/>
      <c r="B1614" s="108"/>
      <c r="C1614" s="2" t="s">
        <v>9</v>
      </c>
      <c r="D1614" s="11">
        <f>E1614+F1614+G1614+H1614+I1614</f>
        <v>28295</v>
      </c>
      <c r="E1614" s="11">
        <f>E1639</f>
        <v>5729</v>
      </c>
      <c r="F1614" s="11">
        <f>F1639</f>
        <v>5258</v>
      </c>
      <c r="G1614" s="11">
        <f>G1639</f>
        <v>5917</v>
      </c>
      <c r="H1614" s="11">
        <f>H1639</f>
        <v>5647</v>
      </c>
      <c r="I1614" s="11">
        <f>I1639</f>
        <v>5744</v>
      </c>
    </row>
    <row r="1615" spans="1:9" ht="22.5">
      <c r="A1615" s="116"/>
      <c r="B1615" s="108"/>
      <c r="C1615" s="2" t="s">
        <v>10</v>
      </c>
      <c r="D1615" s="11">
        <f>E1615+F1615+G1615+H1615+I1615</f>
        <v>0</v>
      </c>
      <c r="E1615" s="11">
        <f>E1640</f>
        <v>0</v>
      </c>
      <c r="F1615" s="11">
        <f>F1640</f>
        <v>0</v>
      </c>
      <c r="G1615" s="11">
        <f>G1640</f>
        <v>0</v>
      </c>
      <c r="H1615" s="11">
        <f>H1640</f>
        <v>0</v>
      </c>
      <c r="I1615" s="11">
        <f>I1640</f>
        <v>0</v>
      </c>
    </row>
    <row r="1616" spans="1:9" ht="22.5">
      <c r="A1616" s="116"/>
      <c r="B1616" s="108"/>
      <c r="C1616" s="2" t="s">
        <v>11</v>
      </c>
      <c r="D1616" s="11">
        <f>E1616+F1616+G1616+H1616+I1616</f>
        <v>0</v>
      </c>
      <c r="E1616" s="11">
        <f>E1641</f>
        <v>0</v>
      </c>
      <c r="F1616" s="11">
        <f>F1641</f>
        <v>0</v>
      </c>
      <c r="G1616" s="11">
        <f>G1641</f>
        <v>0</v>
      </c>
      <c r="H1616" s="11">
        <f>H1641</f>
        <v>0</v>
      </c>
      <c r="I1616" s="11">
        <f>I1641</f>
        <v>0</v>
      </c>
    </row>
    <row r="1617" spans="1:9" ht="15">
      <c r="A1617" s="116"/>
      <c r="B1617" s="108"/>
      <c r="C1617" s="2" t="s">
        <v>28</v>
      </c>
      <c r="D1617" s="11">
        <f>E1617+F1617+G1617+H1617+I1617</f>
        <v>0</v>
      </c>
      <c r="E1617" s="11">
        <f>E1642</f>
        <v>0</v>
      </c>
      <c r="F1617" s="11">
        <f>F1642</f>
        <v>0</v>
      </c>
      <c r="G1617" s="11">
        <f>G1642</f>
        <v>0</v>
      </c>
      <c r="H1617" s="11">
        <f>H1642</f>
        <v>0</v>
      </c>
      <c r="I1617" s="11">
        <f>I1642</f>
        <v>0</v>
      </c>
    </row>
    <row r="1618" spans="1:9" ht="15">
      <c r="A1618" s="106"/>
      <c r="B1618" s="106" t="s">
        <v>702</v>
      </c>
      <c r="C1618" s="66" t="s">
        <v>12</v>
      </c>
      <c r="D1618" s="67">
        <f>D1619+D1620+D1621+D1622</f>
        <v>28295</v>
      </c>
      <c r="E1618" s="67">
        <f>E1619+E1620+E1621+E1622</f>
        <v>5729</v>
      </c>
      <c r="F1618" s="67">
        <f>F1619+F1620+F1621+F1622</f>
        <v>5258</v>
      </c>
      <c r="G1618" s="67">
        <f>G1619+G1620+G1621+G1622</f>
        <v>5917</v>
      </c>
      <c r="H1618" s="67">
        <f>H1619+H1620+H1621+H1622</f>
        <v>5647</v>
      </c>
      <c r="I1618" s="67">
        <f>I1619+I1620+I1621+I1622</f>
        <v>5744</v>
      </c>
    </row>
    <row r="1619" spans="1:9" ht="22.5">
      <c r="A1619" s="107"/>
      <c r="B1619" s="107"/>
      <c r="C1619" s="66" t="s">
        <v>9</v>
      </c>
      <c r="D1619" s="67">
        <f>D1639</f>
        <v>28295</v>
      </c>
      <c r="E1619" s="67">
        <f>E1639</f>
        <v>5729</v>
      </c>
      <c r="F1619" s="67">
        <f>F1639</f>
        <v>5258</v>
      </c>
      <c r="G1619" s="67">
        <f>G1639</f>
        <v>5917</v>
      </c>
      <c r="H1619" s="67">
        <f>H1639</f>
        <v>5647</v>
      </c>
      <c r="I1619" s="67">
        <f>I1639</f>
        <v>5744</v>
      </c>
    </row>
    <row r="1620" spans="1:9" ht="22.5">
      <c r="A1620" s="107"/>
      <c r="B1620" s="107"/>
      <c r="C1620" s="66" t="s">
        <v>10</v>
      </c>
      <c r="D1620" s="67">
        <v>0</v>
      </c>
      <c r="E1620" s="67">
        <v>0</v>
      </c>
      <c r="F1620" s="67">
        <v>0</v>
      </c>
      <c r="G1620" s="67">
        <v>0</v>
      </c>
      <c r="H1620" s="67">
        <v>0</v>
      </c>
      <c r="I1620" s="67">
        <v>0</v>
      </c>
    </row>
    <row r="1621" spans="1:9" ht="22.5">
      <c r="A1621" s="107"/>
      <c r="B1621" s="107"/>
      <c r="C1621" s="66" t="s">
        <v>11</v>
      </c>
      <c r="D1621" s="67">
        <v>0</v>
      </c>
      <c r="E1621" s="67">
        <v>0</v>
      </c>
      <c r="F1621" s="67">
        <v>0</v>
      </c>
      <c r="G1621" s="67">
        <v>0</v>
      </c>
      <c r="H1621" s="67">
        <v>0</v>
      </c>
      <c r="I1621" s="67">
        <v>0</v>
      </c>
    </row>
    <row r="1622" spans="1:9" ht="15">
      <c r="A1622" s="107"/>
      <c r="B1622" s="107"/>
      <c r="C1622" s="66" t="s">
        <v>28</v>
      </c>
      <c r="D1622" s="67">
        <v>0</v>
      </c>
      <c r="E1622" s="67">
        <v>0</v>
      </c>
      <c r="F1622" s="67">
        <v>0</v>
      </c>
      <c r="G1622" s="67">
        <v>0</v>
      </c>
      <c r="H1622" s="67">
        <v>0</v>
      </c>
      <c r="I1622" s="67">
        <v>0</v>
      </c>
    </row>
    <row r="1623" spans="1:9" ht="15" hidden="1">
      <c r="A1623" s="115">
        <v>1</v>
      </c>
      <c r="B1623" s="100" t="s">
        <v>277</v>
      </c>
      <c r="C1623" s="3" t="s">
        <v>12</v>
      </c>
      <c r="D1623" s="91" t="s">
        <v>632</v>
      </c>
      <c r="E1623" s="92"/>
      <c r="F1623" s="92"/>
      <c r="G1623" s="92"/>
      <c r="H1623" s="92"/>
      <c r="I1623" s="92"/>
    </row>
    <row r="1624" spans="1:9" ht="22.5" hidden="1">
      <c r="A1624" s="101"/>
      <c r="B1624" s="101"/>
      <c r="C1624" s="2" t="s">
        <v>9</v>
      </c>
      <c r="D1624" s="92"/>
      <c r="E1624" s="92"/>
      <c r="F1624" s="92"/>
      <c r="G1624" s="92"/>
      <c r="H1624" s="92"/>
      <c r="I1624" s="92"/>
    </row>
    <row r="1625" spans="1:9" ht="22.5" hidden="1">
      <c r="A1625" s="101"/>
      <c r="B1625" s="101"/>
      <c r="C1625" s="2" t="s">
        <v>10</v>
      </c>
      <c r="D1625" s="92"/>
      <c r="E1625" s="92"/>
      <c r="F1625" s="92"/>
      <c r="G1625" s="92"/>
      <c r="H1625" s="92"/>
      <c r="I1625" s="92"/>
    </row>
    <row r="1626" spans="1:9" ht="22.5" hidden="1">
      <c r="A1626" s="101"/>
      <c r="B1626" s="101"/>
      <c r="C1626" s="2" t="s">
        <v>11</v>
      </c>
      <c r="D1626" s="92"/>
      <c r="E1626" s="92"/>
      <c r="F1626" s="92"/>
      <c r="G1626" s="92"/>
      <c r="H1626" s="92"/>
      <c r="I1626" s="92"/>
    </row>
    <row r="1627" spans="1:9" ht="15" hidden="1">
      <c r="A1627" s="101"/>
      <c r="B1627" s="101"/>
      <c r="C1627" s="2" t="s">
        <v>28</v>
      </c>
      <c r="D1627" s="92"/>
      <c r="E1627" s="92"/>
      <c r="F1627" s="92"/>
      <c r="G1627" s="92"/>
      <c r="H1627" s="92"/>
      <c r="I1627" s="92"/>
    </row>
    <row r="1628" spans="1:9" ht="15" customHeight="1" hidden="1">
      <c r="A1628" s="115">
        <v>2</v>
      </c>
      <c r="B1628" s="100" t="s">
        <v>278</v>
      </c>
      <c r="C1628" s="3" t="s">
        <v>12</v>
      </c>
      <c r="D1628" s="91" t="s">
        <v>632</v>
      </c>
      <c r="E1628" s="92"/>
      <c r="F1628" s="92"/>
      <c r="G1628" s="92"/>
      <c r="H1628" s="92"/>
      <c r="I1628" s="92"/>
    </row>
    <row r="1629" spans="1:9" ht="22.5" hidden="1">
      <c r="A1629" s="101"/>
      <c r="B1629" s="101"/>
      <c r="C1629" s="2" t="s">
        <v>9</v>
      </c>
      <c r="D1629" s="92"/>
      <c r="E1629" s="92"/>
      <c r="F1629" s="92"/>
      <c r="G1629" s="92"/>
      <c r="H1629" s="92"/>
      <c r="I1629" s="92"/>
    </row>
    <row r="1630" spans="1:9" ht="22.5" hidden="1">
      <c r="A1630" s="101"/>
      <c r="B1630" s="101"/>
      <c r="C1630" s="2" t="s">
        <v>10</v>
      </c>
      <c r="D1630" s="92"/>
      <c r="E1630" s="92"/>
      <c r="F1630" s="92"/>
      <c r="G1630" s="92"/>
      <c r="H1630" s="92"/>
      <c r="I1630" s="92"/>
    </row>
    <row r="1631" spans="1:9" ht="22.5" hidden="1">
      <c r="A1631" s="101"/>
      <c r="B1631" s="101"/>
      <c r="C1631" s="2" t="s">
        <v>11</v>
      </c>
      <c r="D1631" s="92"/>
      <c r="E1631" s="92"/>
      <c r="F1631" s="92"/>
      <c r="G1631" s="92"/>
      <c r="H1631" s="92"/>
      <c r="I1631" s="92"/>
    </row>
    <row r="1632" spans="1:9" ht="15" hidden="1">
      <c r="A1632" s="101"/>
      <c r="B1632" s="101"/>
      <c r="C1632" s="2" t="s">
        <v>28</v>
      </c>
      <c r="D1632" s="92"/>
      <c r="E1632" s="92"/>
      <c r="F1632" s="92"/>
      <c r="G1632" s="92"/>
      <c r="H1632" s="92"/>
      <c r="I1632" s="92"/>
    </row>
    <row r="1633" spans="1:9" ht="15" customHeight="1" hidden="1">
      <c r="A1633" s="115">
        <v>3</v>
      </c>
      <c r="B1633" s="100" t="s">
        <v>279</v>
      </c>
      <c r="C1633" s="3" t="s">
        <v>12</v>
      </c>
      <c r="D1633" s="91" t="s">
        <v>632</v>
      </c>
      <c r="E1633" s="92"/>
      <c r="F1633" s="92"/>
      <c r="G1633" s="92"/>
      <c r="H1633" s="92"/>
      <c r="I1633" s="92"/>
    </row>
    <row r="1634" spans="1:9" ht="22.5" hidden="1">
      <c r="A1634" s="101"/>
      <c r="B1634" s="101"/>
      <c r="C1634" s="2" t="s">
        <v>9</v>
      </c>
      <c r="D1634" s="92"/>
      <c r="E1634" s="92"/>
      <c r="F1634" s="92"/>
      <c r="G1634" s="92"/>
      <c r="H1634" s="92"/>
      <c r="I1634" s="92"/>
    </row>
    <row r="1635" spans="1:9" ht="22.5" hidden="1">
      <c r="A1635" s="101"/>
      <c r="B1635" s="101"/>
      <c r="C1635" s="2" t="s">
        <v>10</v>
      </c>
      <c r="D1635" s="92"/>
      <c r="E1635" s="92"/>
      <c r="F1635" s="92"/>
      <c r="G1635" s="92"/>
      <c r="H1635" s="92"/>
      <c r="I1635" s="92"/>
    </row>
    <row r="1636" spans="1:9" ht="22.5" hidden="1">
      <c r="A1636" s="101"/>
      <c r="B1636" s="101"/>
      <c r="C1636" s="2" t="s">
        <v>11</v>
      </c>
      <c r="D1636" s="92"/>
      <c r="E1636" s="92"/>
      <c r="F1636" s="92"/>
      <c r="G1636" s="92"/>
      <c r="H1636" s="92"/>
      <c r="I1636" s="92"/>
    </row>
    <row r="1637" spans="1:9" ht="15" hidden="1">
      <c r="A1637" s="101"/>
      <c r="B1637" s="101"/>
      <c r="C1637" s="2" t="s">
        <v>28</v>
      </c>
      <c r="D1637" s="92"/>
      <c r="E1637" s="92"/>
      <c r="F1637" s="92"/>
      <c r="G1637" s="92"/>
      <c r="H1637" s="92"/>
      <c r="I1637" s="92"/>
    </row>
    <row r="1638" spans="1:9" ht="15" hidden="1">
      <c r="A1638" s="115">
        <v>4</v>
      </c>
      <c r="B1638" s="100" t="s">
        <v>280</v>
      </c>
      <c r="C1638" s="3" t="s">
        <v>12</v>
      </c>
      <c r="D1638" s="12">
        <f>E1638+F1638+G1638+H1638+I1638</f>
        <v>28295</v>
      </c>
      <c r="E1638" s="12">
        <f>E1639+E1640+E1641+E1642</f>
        <v>5729</v>
      </c>
      <c r="F1638" s="12">
        <f>F1639+F1640+F1641+F1642</f>
        <v>5258</v>
      </c>
      <c r="G1638" s="12">
        <f>G1639+G1640+G1641+G1642</f>
        <v>5917</v>
      </c>
      <c r="H1638" s="12">
        <f>H1639+H1640+H1641+H1642</f>
        <v>5647</v>
      </c>
      <c r="I1638" s="12">
        <f>I1639+I1640+I1641+I1642</f>
        <v>5744</v>
      </c>
    </row>
    <row r="1639" spans="1:9" ht="22.5" hidden="1">
      <c r="A1639" s="101"/>
      <c r="B1639" s="101"/>
      <c r="C1639" s="2" t="s">
        <v>9</v>
      </c>
      <c r="D1639" s="11">
        <f>E1639+F1639+G1639+H1639+I1639</f>
        <v>28295</v>
      </c>
      <c r="E1639" s="11">
        <v>5729</v>
      </c>
      <c r="F1639" s="11">
        <v>5258</v>
      </c>
      <c r="G1639" s="11">
        <v>5917</v>
      </c>
      <c r="H1639" s="11">
        <v>5647</v>
      </c>
      <c r="I1639" s="11">
        <v>5744</v>
      </c>
    </row>
    <row r="1640" spans="1:9" ht="22.5" hidden="1">
      <c r="A1640" s="101"/>
      <c r="B1640" s="101"/>
      <c r="C1640" s="2" t="s">
        <v>10</v>
      </c>
      <c r="D1640" s="11">
        <f>E1640+F1640+G1640+H1640+I1640</f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ht="22.5" hidden="1">
      <c r="A1641" s="101"/>
      <c r="B1641" s="101"/>
      <c r="C1641" s="2" t="s">
        <v>11</v>
      </c>
      <c r="D1641" s="11">
        <f>E1641+F1641+G1641+H1641+I1641</f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ht="15" hidden="1">
      <c r="A1642" s="101"/>
      <c r="B1642" s="101"/>
      <c r="C1642" s="2" t="s">
        <v>28</v>
      </c>
      <c r="D1642" s="11">
        <f>E1642+F1642+G1642+H1642+I1642</f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ht="15">
      <c r="A1643" s="116"/>
      <c r="B1643" s="108" t="s">
        <v>281</v>
      </c>
      <c r="C1643" s="60"/>
      <c r="D1643" s="11"/>
      <c r="E1643" s="11"/>
      <c r="F1643" s="11"/>
      <c r="G1643" s="11"/>
      <c r="H1643" s="11"/>
      <c r="I1643" s="11"/>
    </row>
    <row r="1644" spans="1:9" ht="15">
      <c r="A1644" s="116"/>
      <c r="B1644" s="108"/>
      <c r="C1644" s="61" t="s">
        <v>12</v>
      </c>
      <c r="D1644" s="10">
        <f>E1644+F1644+G1644+H1644+I1644</f>
        <v>225117</v>
      </c>
      <c r="E1644" s="10">
        <f>E1669+E1684+E1689+E1694</f>
        <v>0</v>
      </c>
      <c r="F1644" s="10">
        <f>F1669+F1684+F1689+F1694</f>
        <v>34369</v>
      </c>
      <c r="G1644" s="10">
        <f>G1669+G1684+G1689+G1694</f>
        <v>65374</v>
      </c>
      <c r="H1644" s="10">
        <f>H1669+H1684+H1689+H1694</f>
        <v>65374</v>
      </c>
      <c r="I1644" s="10">
        <f>I1669+I1684+I1689+I1694</f>
        <v>60000</v>
      </c>
    </row>
    <row r="1645" spans="1:9" ht="22.5">
      <c r="A1645" s="116"/>
      <c r="B1645" s="108"/>
      <c r="C1645" s="2" t="s">
        <v>9</v>
      </c>
      <c r="D1645" s="11">
        <f>E1645+F1645+G1645+H1645+I1645</f>
        <v>0</v>
      </c>
      <c r="E1645" s="11">
        <f>E1670+E1685+E1690+E1695</f>
        <v>0</v>
      </c>
      <c r="F1645" s="11">
        <f>F1670+F1685+F1690+F1695</f>
        <v>0</v>
      </c>
      <c r="G1645" s="11">
        <f>G1670+G1685+G1690+G1695</f>
        <v>0</v>
      </c>
      <c r="H1645" s="11">
        <f>H1670+H1685+H1690+H1695</f>
        <v>0</v>
      </c>
      <c r="I1645" s="11">
        <f>I1670+I1685+I1690+I1695</f>
        <v>0</v>
      </c>
    </row>
    <row r="1646" spans="1:9" ht="22.5">
      <c r="A1646" s="116"/>
      <c r="B1646" s="108"/>
      <c r="C1646" s="2" t="s">
        <v>10</v>
      </c>
      <c r="D1646" s="11">
        <f>E1646+F1646+G1646+H1646+I1646</f>
        <v>0</v>
      </c>
      <c r="E1646" s="11">
        <f>E1671+E1686+E1691+E1696</f>
        <v>0</v>
      </c>
      <c r="F1646" s="11">
        <f>F1671+F1686+F1691+F1696</f>
        <v>0</v>
      </c>
      <c r="G1646" s="11">
        <f>G1671+G1686+G1691+G1696</f>
        <v>0</v>
      </c>
      <c r="H1646" s="11">
        <f>H1671+H1686+H1691+H1696</f>
        <v>0</v>
      </c>
      <c r="I1646" s="11">
        <f>I1671+I1686+I1691+I1696</f>
        <v>0</v>
      </c>
    </row>
    <row r="1647" spans="1:9" ht="22.5">
      <c r="A1647" s="116"/>
      <c r="B1647" s="108"/>
      <c r="C1647" s="2" t="s">
        <v>11</v>
      </c>
      <c r="D1647" s="11">
        <f>E1647+F1647+G1647+H1647+I1647</f>
        <v>15117</v>
      </c>
      <c r="E1647" s="11">
        <f>E1672+E1687+E1692+E1697</f>
        <v>0</v>
      </c>
      <c r="F1647" s="11">
        <f>F1672+F1687+F1692+F1697</f>
        <v>4369</v>
      </c>
      <c r="G1647" s="11">
        <f>G1672+G1687+G1692+G1697</f>
        <v>5374</v>
      </c>
      <c r="H1647" s="11">
        <f>H1672+H1687+H1692+H1697</f>
        <v>5374</v>
      </c>
      <c r="I1647" s="11">
        <f>I1672+I1687+I1692+I1697</f>
        <v>0</v>
      </c>
    </row>
    <row r="1648" spans="1:9" ht="15">
      <c r="A1648" s="116"/>
      <c r="B1648" s="108"/>
      <c r="C1648" s="2" t="s">
        <v>28</v>
      </c>
      <c r="D1648" s="11">
        <f>E1648+F1648+G1648+H1648+I1648</f>
        <v>210000</v>
      </c>
      <c r="E1648" s="11">
        <f>E1673+E1688+E1693+E1698</f>
        <v>0</v>
      </c>
      <c r="F1648" s="11">
        <f>F1673+F1688+F1693+F1698</f>
        <v>30000</v>
      </c>
      <c r="G1648" s="11">
        <f>G1673+G1688+G1693+G1698</f>
        <v>60000</v>
      </c>
      <c r="H1648" s="11">
        <f>H1673+H1688+H1693+H1698</f>
        <v>60000</v>
      </c>
      <c r="I1648" s="11">
        <f>I1673+I1688+I1693+I1698</f>
        <v>60000</v>
      </c>
    </row>
    <row r="1649" spans="1:9" ht="15">
      <c r="A1649" s="106"/>
      <c r="B1649" s="106" t="s">
        <v>704</v>
      </c>
      <c r="C1649" s="66" t="s">
        <v>12</v>
      </c>
      <c r="D1649" s="67">
        <f>D1650+D1651+D1652+D1653</f>
        <v>15117</v>
      </c>
      <c r="E1649" s="67">
        <f>E1650+E1651+E1652+E1653</f>
        <v>0</v>
      </c>
      <c r="F1649" s="67">
        <f>F1650+F1651+F1652+F1653</f>
        <v>4369</v>
      </c>
      <c r="G1649" s="67">
        <f>G1650+G1651+G1652+G1653</f>
        <v>5374</v>
      </c>
      <c r="H1649" s="67">
        <f>H1650+H1651+H1652+H1653</f>
        <v>5374</v>
      </c>
      <c r="I1649" s="67">
        <f>I1650+I1651+I1652+I1653</f>
        <v>0</v>
      </c>
    </row>
    <row r="1650" spans="1:9" ht="22.5">
      <c r="A1650" s="107"/>
      <c r="B1650" s="107"/>
      <c r="C1650" s="66" t="s">
        <v>9</v>
      </c>
      <c r="D1650" s="67">
        <v>0</v>
      </c>
      <c r="E1650" s="67">
        <v>0</v>
      </c>
      <c r="F1650" s="67">
        <v>0</v>
      </c>
      <c r="G1650" s="67">
        <v>0</v>
      </c>
      <c r="H1650" s="67">
        <v>0</v>
      </c>
      <c r="I1650" s="67">
        <v>0</v>
      </c>
    </row>
    <row r="1651" spans="1:9" ht="22.5">
      <c r="A1651" s="107"/>
      <c r="B1651" s="107"/>
      <c r="C1651" s="66" t="s">
        <v>10</v>
      </c>
      <c r="D1651" s="67">
        <v>0</v>
      </c>
      <c r="E1651" s="67">
        <v>0</v>
      </c>
      <c r="F1651" s="67">
        <v>0</v>
      </c>
      <c r="G1651" s="67">
        <v>0</v>
      </c>
      <c r="H1651" s="67">
        <v>0</v>
      </c>
      <c r="I1651" s="67">
        <v>0</v>
      </c>
    </row>
    <row r="1652" spans="1:9" ht="22.5">
      <c r="A1652" s="107"/>
      <c r="B1652" s="107"/>
      <c r="C1652" s="66" t="s">
        <v>11</v>
      </c>
      <c r="D1652" s="67">
        <f>D1672</f>
        <v>15117</v>
      </c>
      <c r="E1652" s="67">
        <f>E1672</f>
        <v>0</v>
      </c>
      <c r="F1652" s="67">
        <f>F1672</f>
        <v>4369</v>
      </c>
      <c r="G1652" s="67">
        <f>G1672</f>
        <v>5374</v>
      </c>
      <c r="H1652" s="67">
        <f>H1672</f>
        <v>5374</v>
      </c>
      <c r="I1652" s="67">
        <f>I1672</f>
        <v>0</v>
      </c>
    </row>
    <row r="1653" spans="1:9" ht="15">
      <c r="A1653" s="107"/>
      <c r="B1653" s="107"/>
      <c r="C1653" s="66" t="s">
        <v>28</v>
      </c>
      <c r="D1653" s="67">
        <v>0</v>
      </c>
      <c r="E1653" s="67">
        <v>0</v>
      </c>
      <c r="F1653" s="67">
        <v>0</v>
      </c>
      <c r="G1653" s="67">
        <v>0</v>
      </c>
      <c r="H1653" s="67">
        <v>0</v>
      </c>
      <c r="I1653" s="67">
        <v>0</v>
      </c>
    </row>
    <row r="1654" spans="1:9" ht="15" hidden="1">
      <c r="A1654" s="115">
        <v>1</v>
      </c>
      <c r="B1654" s="100" t="s">
        <v>282</v>
      </c>
      <c r="C1654" s="3" t="s">
        <v>12</v>
      </c>
      <c r="D1654" s="91" t="s">
        <v>636</v>
      </c>
      <c r="E1654" s="92"/>
      <c r="F1654" s="92"/>
      <c r="G1654" s="92"/>
      <c r="H1654" s="92"/>
      <c r="I1654" s="92"/>
    </row>
    <row r="1655" spans="1:9" ht="22.5" hidden="1">
      <c r="A1655" s="101"/>
      <c r="B1655" s="101"/>
      <c r="C1655" s="2" t="s">
        <v>9</v>
      </c>
      <c r="D1655" s="92"/>
      <c r="E1655" s="92"/>
      <c r="F1655" s="92"/>
      <c r="G1655" s="92"/>
      <c r="H1655" s="92"/>
      <c r="I1655" s="92"/>
    </row>
    <row r="1656" spans="1:9" ht="22.5" hidden="1">
      <c r="A1656" s="101"/>
      <c r="B1656" s="101"/>
      <c r="C1656" s="2" t="s">
        <v>10</v>
      </c>
      <c r="D1656" s="92"/>
      <c r="E1656" s="92"/>
      <c r="F1656" s="92"/>
      <c r="G1656" s="92"/>
      <c r="H1656" s="92"/>
      <c r="I1656" s="92"/>
    </row>
    <row r="1657" spans="1:9" ht="22.5" hidden="1">
      <c r="A1657" s="101"/>
      <c r="B1657" s="101"/>
      <c r="C1657" s="2" t="s">
        <v>11</v>
      </c>
      <c r="D1657" s="92"/>
      <c r="E1657" s="92"/>
      <c r="F1657" s="92"/>
      <c r="G1657" s="92"/>
      <c r="H1657" s="92"/>
      <c r="I1657" s="92"/>
    </row>
    <row r="1658" spans="1:9" ht="15" hidden="1">
      <c r="A1658" s="101"/>
      <c r="B1658" s="101"/>
      <c r="C1658" s="2" t="s">
        <v>28</v>
      </c>
      <c r="D1658" s="92"/>
      <c r="E1658" s="92"/>
      <c r="F1658" s="92"/>
      <c r="G1658" s="92"/>
      <c r="H1658" s="92"/>
      <c r="I1658" s="92"/>
    </row>
    <row r="1659" spans="1:9" ht="15" hidden="1">
      <c r="A1659" s="115">
        <v>2</v>
      </c>
      <c r="B1659" s="100" t="s">
        <v>283</v>
      </c>
      <c r="C1659" s="3" t="s">
        <v>12</v>
      </c>
      <c r="D1659" s="91" t="s">
        <v>636</v>
      </c>
      <c r="E1659" s="92"/>
      <c r="F1659" s="92"/>
      <c r="G1659" s="92"/>
      <c r="H1659" s="92"/>
      <c r="I1659" s="92"/>
    </row>
    <row r="1660" spans="1:9" ht="22.5" hidden="1">
      <c r="A1660" s="101"/>
      <c r="B1660" s="101"/>
      <c r="C1660" s="2" t="s">
        <v>9</v>
      </c>
      <c r="D1660" s="92"/>
      <c r="E1660" s="92"/>
      <c r="F1660" s="92"/>
      <c r="G1660" s="92"/>
      <c r="H1660" s="92"/>
      <c r="I1660" s="92"/>
    </row>
    <row r="1661" spans="1:9" ht="22.5" hidden="1">
      <c r="A1661" s="101"/>
      <c r="B1661" s="101"/>
      <c r="C1661" s="2" t="s">
        <v>10</v>
      </c>
      <c r="D1661" s="92"/>
      <c r="E1661" s="92"/>
      <c r="F1661" s="92"/>
      <c r="G1661" s="92"/>
      <c r="H1661" s="92"/>
      <c r="I1661" s="92"/>
    </row>
    <row r="1662" spans="1:9" ht="22.5" hidden="1">
      <c r="A1662" s="101"/>
      <c r="B1662" s="101"/>
      <c r="C1662" s="2" t="s">
        <v>11</v>
      </c>
      <c r="D1662" s="92"/>
      <c r="E1662" s="92"/>
      <c r="F1662" s="92"/>
      <c r="G1662" s="92"/>
      <c r="H1662" s="92"/>
      <c r="I1662" s="92"/>
    </row>
    <row r="1663" spans="1:9" ht="15" hidden="1">
      <c r="A1663" s="101"/>
      <c r="B1663" s="101"/>
      <c r="C1663" s="2" t="s">
        <v>28</v>
      </c>
      <c r="D1663" s="92"/>
      <c r="E1663" s="92"/>
      <c r="F1663" s="92"/>
      <c r="G1663" s="92"/>
      <c r="H1663" s="92"/>
      <c r="I1663" s="92"/>
    </row>
    <row r="1664" spans="1:9" ht="15" hidden="1">
      <c r="A1664" s="115">
        <v>3</v>
      </c>
      <c r="B1664" s="100" t="s">
        <v>284</v>
      </c>
      <c r="C1664" s="3" t="s">
        <v>12</v>
      </c>
      <c r="D1664" s="91" t="s">
        <v>636</v>
      </c>
      <c r="E1664" s="92"/>
      <c r="F1664" s="92"/>
      <c r="G1664" s="92"/>
      <c r="H1664" s="92"/>
      <c r="I1664" s="92"/>
    </row>
    <row r="1665" spans="1:9" ht="22.5" hidden="1">
      <c r="A1665" s="101"/>
      <c r="B1665" s="101"/>
      <c r="C1665" s="2" t="s">
        <v>9</v>
      </c>
      <c r="D1665" s="92"/>
      <c r="E1665" s="92"/>
      <c r="F1665" s="92"/>
      <c r="G1665" s="92"/>
      <c r="H1665" s="92"/>
      <c r="I1665" s="92"/>
    </row>
    <row r="1666" spans="1:9" ht="22.5" hidden="1">
      <c r="A1666" s="101"/>
      <c r="B1666" s="101"/>
      <c r="C1666" s="2" t="s">
        <v>10</v>
      </c>
      <c r="D1666" s="92"/>
      <c r="E1666" s="92"/>
      <c r="F1666" s="92"/>
      <c r="G1666" s="92"/>
      <c r="H1666" s="92"/>
      <c r="I1666" s="92"/>
    </row>
    <row r="1667" spans="1:9" ht="22.5" hidden="1">
      <c r="A1667" s="101"/>
      <c r="B1667" s="101"/>
      <c r="C1667" s="2" t="s">
        <v>11</v>
      </c>
      <c r="D1667" s="92"/>
      <c r="E1667" s="92"/>
      <c r="F1667" s="92"/>
      <c r="G1667" s="92"/>
      <c r="H1667" s="92"/>
      <c r="I1667" s="92"/>
    </row>
    <row r="1668" spans="1:9" ht="15" hidden="1">
      <c r="A1668" s="101"/>
      <c r="B1668" s="101"/>
      <c r="C1668" s="2" t="s">
        <v>28</v>
      </c>
      <c r="D1668" s="92"/>
      <c r="E1668" s="92"/>
      <c r="F1668" s="92"/>
      <c r="G1668" s="92"/>
      <c r="H1668" s="92"/>
      <c r="I1668" s="92"/>
    </row>
    <row r="1669" spans="1:9" ht="15" hidden="1">
      <c r="A1669" s="115">
        <v>4</v>
      </c>
      <c r="B1669" s="100" t="s">
        <v>285</v>
      </c>
      <c r="C1669" s="3" t="s">
        <v>12</v>
      </c>
      <c r="D1669" s="12">
        <f>E1669+F1669+G1669+H1669+I1669</f>
        <v>15117</v>
      </c>
      <c r="E1669" s="12">
        <f>E1670+E1671+E1672+E1673</f>
        <v>0</v>
      </c>
      <c r="F1669" s="12">
        <f>F1670+F1671+F1672+F1673</f>
        <v>4369</v>
      </c>
      <c r="G1669" s="12">
        <f>G1670+G1671+G1672+G1673</f>
        <v>5374</v>
      </c>
      <c r="H1669" s="12">
        <f>H1670+H1671+H1672+H1673</f>
        <v>5374</v>
      </c>
      <c r="I1669" s="12">
        <f>I1670+I1671+I1672+I1673</f>
        <v>0</v>
      </c>
    </row>
    <row r="1670" spans="1:9" ht="22.5" hidden="1">
      <c r="A1670" s="101"/>
      <c r="B1670" s="101"/>
      <c r="C1670" s="2" t="s">
        <v>9</v>
      </c>
      <c r="D1670" s="11">
        <f>E1670+F1670+G1670+H1670+I1670</f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ht="22.5" hidden="1">
      <c r="A1671" s="101"/>
      <c r="B1671" s="101"/>
      <c r="C1671" s="2" t="s">
        <v>10</v>
      </c>
      <c r="D1671" s="11">
        <f>E1671+F1671+G1671+H1671+I1671</f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ht="22.5" hidden="1">
      <c r="A1672" s="101"/>
      <c r="B1672" s="101"/>
      <c r="C1672" s="2" t="s">
        <v>11</v>
      </c>
      <c r="D1672" s="11">
        <f>E1672+F1672+G1672+H1672+I1672</f>
        <v>15117</v>
      </c>
      <c r="E1672" s="11">
        <v>0</v>
      </c>
      <c r="F1672" s="11">
        <v>4369</v>
      </c>
      <c r="G1672" s="11">
        <v>5374</v>
      </c>
      <c r="H1672" s="11">
        <v>5374</v>
      </c>
      <c r="I1672" s="11">
        <v>0</v>
      </c>
    </row>
    <row r="1673" spans="1:9" ht="15" hidden="1">
      <c r="A1673" s="101"/>
      <c r="B1673" s="101"/>
      <c r="C1673" s="2" t="s">
        <v>28</v>
      </c>
      <c r="D1673" s="11">
        <f>E1673+F1673+G1673+H1673+I1673</f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ht="15">
      <c r="A1674" s="106"/>
      <c r="B1674" s="106" t="s">
        <v>703</v>
      </c>
      <c r="C1674" s="66" t="s">
        <v>12</v>
      </c>
      <c r="D1674" s="67">
        <f>D1675+D1676+D1677+D1678</f>
        <v>210000</v>
      </c>
      <c r="E1674" s="67">
        <f>E1675+E1676+E1677+E1678</f>
        <v>0</v>
      </c>
      <c r="F1674" s="67">
        <f>F1675+F1676+F1677+F1678</f>
        <v>30000</v>
      </c>
      <c r="G1674" s="67">
        <f>G1675+G1676+G1677+G1678</f>
        <v>60000</v>
      </c>
      <c r="H1674" s="67">
        <f>H1675+H1676+H1677+H1678</f>
        <v>60000</v>
      </c>
      <c r="I1674" s="67">
        <f>I1675+I1676+I1677+I1678</f>
        <v>60000</v>
      </c>
    </row>
    <row r="1675" spans="1:9" ht="22.5">
      <c r="A1675" s="107"/>
      <c r="B1675" s="107"/>
      <c r="C1675" s="66" t="s">
        <v>9</v>
      </c>
      <c r="D1675" s="67">
        <v>0</v>
      </c>
      <c r="E1675" s="67">
        <v>0</v>
      </c>
      <c r="F1675" s="67">
        <v>0</v>
      </c>
      <c r="G1675" s="67">
        <v>0</v>
      </c>
      <c r="H1675" s="67">
        <v>0</v>
      </c>
      <c r="I1675" s="67">
        <v>0</v>
      </c>
    </row>
    <row r="1676" spans="1:9" ht="22.5">
      <c r="A1676" s="107"/>
      <c r="B1676" s="107"/>
      <c r="C1676" s="66" t="s">
        <v>10</v>
      </c>
      <c r="D1676" s="67">
        <v>0</v>
      </c>
      <c r="E1676" s="67">
        <v>0</v>
      </c>
      <c r="F1676" s="67">
        <v>0</v>
      </c>
      <c r="G1676" s="67">
        <v>0</v>
      </c>
      <c r="H1676" s="67">
        <v>0</v>
      </c>
      <c r="I1676" s="67">
        <v>0</v>
      </c>
    </row>
    <row r="1677" spans="1:9" ht="22.5">
      <c r="A1677" s="107"/>
      <c r="B1677" s="107"/>
      <c r="C1677" s="66" t="s">
        <v>11</v>
      </c>
      <c r="D1677" s="67">
        <f>D1687+D1692+D1697</f>
        <v>0</v>
      </c>
      <c r="E1677" s="67">
        <f>E1687+E1692+E1697</f>
        <v>0</v>
      </c>
      <c r="F1677" s="67">
        <f>F1687+F1692+F1697</f>
        <v>0</v>
      </c>
      <c r="G1677" s="67">
        <f>G1687+G1692+G1697</f>
        <v>0</v>
      </c>
      <c r="H1677" s="67">
        <f>H1687+H1692+H1697</f>
        <v>0</v>
      </c>
      <c r="I1677" s="67">
        <f>I1687+I1692+I1697</f>
        <v>0</v>
      </c>
    </row>
    <row r="1678" spans="1:9" ht="15">
      <c r="A1678" s="107"/>
      <c r="B1678" s="107"/>
      <c r="C1678" s="66" t="s">
        <v>28</v>
      </c>
      <c r="D1678" s="67">
        <f>D1688+D1693+D1698</f>
        <v>210000</v>
      </c>
      <c r="E1678" s="67">
        <f>E1688+E1693+E1698</f>
        <v>0</v>
      </c>
      <c r="F1678" s="67">
        <f>F1688+F1693+F1698</f>
        <v>30000</v>
      </c>
      <c r="G1678" s="67">
        <f>G1688+G1693+G1698</f>
        <v>60000</v>
      </c>
      <c r="H1678" s="67">
        <f>H1688+H1693+H1698</f>
        <v>60000</v>
      </c>
      <c r="I1678" s="67">
        <f>I1688+I1693+I1698</f>
        <v>60000</v>
      </c>
    </row>
    <row r="1679" spans="1:9" ht="15" hidden="1">
      <c r="A1679" s="115">
        <v>5</v>
      </c>
      <c r="B1679" s="100" t="s">
        <v>286</v>
      </c>
      <c r="C1679" s="3" t="s">
        <v>12</v>
      </c>
      <c r="D1679" s="91" t="s">
        <v>636</v>
      </c>
      <c r="E1679" s="92"/>
      <c r="F1679" s="92"/>
      <c r="G1679" s="92"/>
      <c r="H1679" s="92"/>
      <c r="I1679" s="92"/>
    </row>
    <row r="1680" spans="1:9" ht="22.5" hidden="1">
      <c r="A1680" s="101"/>
      <c r="B1680" s="101"/>
      <c r="C1680" s="2" t="s">
        <v>9</v>
      </c>
      <c r="D1680" s="92"/>
      <c r="E1680" s="92"/>
      <c r="F1680" s="92"/>
      <c r="G1680" s="92"/>
      <c r="H1680" s="92"/>
      <c r="I1680" s="92"/>
    </row>
    <row r="1681" spans="1:9" ht="22.5" hidden="1">
      <c r="A1681" s="101"/>
      <c r="B1681" s="101"/>
      <c r="C1681" s="2" t="s">
        <v>10</v>
      </c>
      <c r="D1681" s="92"/>
      <c r="E1681" s="92"/>
      <c r="F1681" s="92"/>
      <c r="G1681" s="92"/>
      <c r="H1681" s="92"/>
      <c r="I1681" s="92"/>
    </row>
    <row r="1682" spans="1:9" ht="22.5" hidden="1">
      <c r="A1682" s="101"/>
      <c r="B1682" s="101"/>
      <c r="C1682" s="2" t="s">
        <v>11</v>
      </c>
      <c r="D1682" s="92"/>
      <c r="E1682" s="92"/>
      <c r="F1682" s="92"/>
      <c r="G1682" s="92"/>
      <c r="H1682" s="92"/>
      <c r="I1682" s="92"/>
    </row>
    <row r="1683" spans="1:9" ht="15" hidden="1">
      <c r="A1683" s="101"/>
      <c r="B1683" s="101"/>
      <c r="C1683" s="2" t="s">
        <v>28</v>
      </c>
      <c r="D1683" s="92"/>
      <c r="E1683" s="92"/>
      <c r="F1683" s="92"/>
      <c r="G1683" s="92"/>
      <c r="H1683" s="92"/>
      <c r="I1683" s="92"/>
    </row>
    <row r="1684" spans="1:9" ht="15" hidden="1">
      <c r="A1684" s="115">
        <v>6</v>
      </c>
      <c r="B1684" s="100" t="s">
        <v>287</v>
      </c>
      <c r="C1684" s="3" t="s">
        <v>12</v>
      </c>
      <c r="D1684" s="12">
        <f>E1684+F1684+G1684+H1684+I1684</f>
        <v>35000</v>
      </c>
      <c r="E1684" s="12">
        <f>E1685+E1686+E1687+E1688</f>
        <v>0</v>
      </c>
      <c r="F1684" s="12">
        <f>F1685+F1686+F1687+F1688</f>
        <v>5000</v>
      </c>
      <c r="G1684" s="12">
        <f>G1685+G1686+G1687+G1688</f>
        <v>10000</v>
      </c>
      <c r="H1684" s="12">
        <f>H1685+H1686+H1687+H1688</f>
        <v>10000</v>
      </c>
      <c r="I1684" s="12">
        <f>I1685+I1686+I1687+I1688</f>
        <v>10000</v>
      </c>
    </row>
    <row r="1685" spans="1:9" ht="22.5" hidden="1">
      <c r="A1685" s="101"/>
      <c r="B1685" s="101"/>
      <c r="C1685" s="2" t="s">
        <v>9</v>
      </c>
      <c r="D1685" s="11">
        <f aca="true" t="shared" si="28" ref="D1685:D1698">E1685+F1685+G1685+H1685+I1685</f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ht="22.5" hidden="1">
      <c r="A1686" s="101"/>
      <c r="B1686" s="101"/>
      <c r="C1686" s="2" t="s">
        <v>10</v>
      </c>
      <c r="D1686" s="11">
        <f t="shared" si="28"/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ht="22.5" hidden="1">
      <c r="A1687" s="101"/>
      <c r="B1687" s="101"/>
      <c r="C1687" s="2" t="s">
        <v>11</v>
      </c>
      <c r="D1687" s="11">
        <f t="shared" si="28"/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ht="15" hidden="1">
      <c r="A1688" s="101"/>
      <c r="B1688" s="101"/>
      <c r="C1688" s="2" t="s">
        <v>28</v>
      </c>
      <c r="D1688" s="11">
        <f t="shared" si="28"/>
        <v>35000</v>
      </c>
      <c r="E1688" s="11">
        <v>0</v>
      </c>
      <c r="F1688" s="11">
        <v>5000</v>
      </c>
      <c r="G1688" s="11">
        <v>10000</v>
      </c>
      <c r="H1688" s="11">
        <v>10000</v>
      </c>
      <c r="I1688" s="11">
        <v>10000</v>
      </c>
    </row>
    <row r="1689" spans="1:9" ht="15" hidden="1">
      <c r="A1689" s="115">
        <v>7</v>
      </c>
      <c r="B1689" s="100" t="s">
        <v>288</v>
      </c>
      <c r="C1689" s="3" t="s">
        <v>12</v>
      </c>
      <c r="D1689" s="12">
        <f t="shared" si="28"/>
        <v>172000</v>
      </c>
      <c r="E1689" s="12">
        <f>E1690+E1691+E1692+E1693</f>
        <v>0</v>
      </c>
      <c r="F1689" s="12">
        <f>F1690+F1691+F1692+F1693</f>
        <v>22000</v>
      </c>
      <c r="G1689" s="12">
        <f>G1690+G1691+G1692+G1693</f>
        <v>50000</v>
      </c>
      <c r="H1689" s="12">
        <f>H1690+H1691+H1692+H1693</f>
        <v>50000</v>
      </c>
      <c r="I1689" s="12">
        <f>I1690+I1691+I1692+I1693</f>
        <v>50000</v>
      </c>
    </row>
    <row r="1690" spans="1:9" ht="22.5" hidden="1">
      <c r="A1690" s="101"/>
      <c r="B1690" s="101"/>
      <c r="C1690" s="2" t="s">
        <v>9</v>
      </c>
      <c r="D1690" s="11">
        <f t="shared" si="28"/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ht="22.5" hidden="1">
      <c r="A1691" s="101"/>
      <c r="B1691" s="101"/>
      <c r="C1691" s="2" t="s">
        <v>10</v>
      </c>
      <c r="D1691" s="11">
        <f t="shared" si="28"/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ht="22.5" hidden="1">
      <c r="A1692" s="101"/>
      <c r="B1692" s="101"/>
      <c r="C1692" s="2" t="s">
        <v>11</v>
      </c>
      <c r="D1692" s="11">
        <f t="shared" si="28"/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</row>
    <row r="1693" spans="1:9" ht="15" hidden="1">
      <c r="A1693" s="101"/>
      <c r="B1693" s="101"/>
      <c r="C1693" s="2" t="s">
        <v>28</v>
      </c>
      <c r="D1693" s="11">
        <f t="shared" si="28"/>
        <v>172000</v>
      </c>
      <c r="E1693" s="11">
        <v>0</v>
      </c>
      <c r="F1693" s="11">
        <v>22000</v>
      </c>
      <c r="G1693" s="11">
        <v>50000</v>
      </c>
      <c r="H1693" s="11">
        <v>50000</v>
      </c>
      <c r="I1693" s="11">
        <v>50000</v>
      </c>
    </row>
    <row r="1694" spans="1:9" ht="15" hidden="1">
      <c r="A1694" s="115">
        <v>8</v>
      </c>
      <c r="B1694" s="100" t="s">
        <v>289</v>
      </c>
      <c r="C1694" s="3" t="s">
        <v>12</v>
      </c>
      <c r="D1694" s="12">
        <f t="shared" si="28"/>
        <v>3000</v>
      </c>
      <c r="E1694" s="12">
        <f>E1695+E1696+E1697+E1698</f>
        <v>0</v>
      </c>
      <c r="F1694" s="12">
        <f>F1695+F1696+F1697+F1698</f>
        <v>3000</v>
      </c>
      <c r="G1694" s="12">
        <f>G1695+G1696+G1697+G1698</f>
        <v>0</v>
      </c>
      <c r="H1694" s="12">
        <f>H1695+H1696+H1697+H1698</f>
        <v>0</v>
      </c>
      <c r="I1694" s="12">
        <f>I1695+I1696+I1697+I1698</f>
        <v>0</v>
      </c>
    </row>
    <row r="1695" spans="1:9" ht="22.5" hidden="1">
      <c r="A1695" s="101"/>
      <c r="B1695" s="101"/>
      <c r="C1695" s="2" t="s">
        <v>9</v>
      </c>
      <c r="D1695" s="11">
        <f t="shared" si="28"/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ht="22.5" hidden="1">
      <c r="A1696" s="101"/>
      <c r="B1696" s="101"/>
      <c r="C1696" s="2" t="s">
        <v>10</v>
      </c>
      <c r="D1696" s="11">
        <f t="shared" si="28"/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ht="22.5" hidden="1">
      <c r="A1697" s="101"/>
      <c r="B1697" s="101"/>
      <c r="C1697" s="2" t="s">
        <v>11</v>
      </c>
      <c r="D1697" s="11">
        <f t="shared" si="28"/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ht="15" hidden="1">
      <c r="A1698" s="101"/>
      <c r="B1698" s="101"/>
      <c r="C1698" s="2" t="s">
        <v>28</v>
      </c>
      <c r="D1698" s="11">
        <f t="shared" si="28"/>
        <v>3000</v>
      </c>
      <c r="E1698" s="11">
        <v>0</v>
      </c>
      <c r="F1698" s="11">
        <v>3000</v>
      </c>
      <c r="G1698" s="11">
        <v>0</v>
      </c>
      <c r="H1698" s="11">
        <v>0</v>
      </c>
      <c r="I1698" s="11">
        <v>0</v>
      </c>
    </row>
    <row r="1699" spans="1:9" ht="15">
      <c r="A1699" s="116"/>
      <c r="B1699" s="108" t="s">
        <v>290</v>
      </c>
      <c r="C1699" s="60"/>
      <c r="D1699" s="11"/>
      <c r="E1699" s="11"/>
      <c r="F1699" s="11"/>
      <c r="G1699" s="11"/>
      <c r="H1699" s="11"/>
      <c r="I1699" s="11"/>
    </row>
    <row r="1700" spans="1:9" ht="15">
      <c r="A1700" s="116"/>
      <c r="B1700" s="108"/>
      <c r="C1700" s="61" t="s">
        <v>12</v>
      </c>
      <c r="D1700" s="10">
        <f>E1700+F1700+G1700+H1700+I1700</f>
        <v>7736</v>
      </c>
      <c r="E1700" s="10">
        <f>E1710</f>
        <v>0</v>
      </c>
      <c r="F1700" s="10">
        <f>F1710</f>
        <v>1934</v>
      </c>
      <c r="G1700" s="10">
        <f>G1710</f>
        <v>1934</v>
      </c>
      <c r="H1700" s="10">
        <f>H1710</f>
        <v>1934</v>
      </c>
      <c r="I1700" s="10">
        <f>I1710</f>
        <v>1934</v>
      </c>
    </row>
    <row r="1701" spans="1:9" ht="22.5">
      <c r="A1701" s="116"/>
      <c r="B1701" s="108"/>
      <c r="C1701" s="2" t="s">
        <v>9</v>
      </c>
      <c r="D1701" s="11">
        <f aca="true" t="shared" si="29" ref="D1701:D1714">E1701+F1701+G1701+H1701+I1701</f>
        <v>0</v>
      </c>
      <c r="E1701" s="11">
        <f>E1711</f>
        <v>0</v>
      </c>
      <c r="F1701" s="11">
        <f>F1711</f>
        <v>0</v>
      </c>
      <c r="G1701" s="11">
        <f>G1711</f>
        <v>0</v>
      </c>
      <c r="H1701" s="11">
        <f>H1711</f>
        <v>0</v>
      </c>
      <c r="I1701" s="11">
        <f>I1711</f>
        <v>0</v>
      </c>
    </row>
    <row r="1702" spans="1:9" ht="22.5">
      <c r="A1702" s="116"/>
      <c r="B1702" s="108"/>
      <c r="C1702" s="2" t="s">
        <v>10</v>
      </c>
      <c r="D1702" s="11">
        <f t="shared" si="29"/>
        <v>7736</v>
      </c>
      <c r="E1702" s="11">
        <f>E1712</f>
        <v>0</v>
      </c>
      <c r="F1702" s="11">
        <f>F1712</f>
        <v>1934</v>
      </c>
      <c r="G1702" s="11">
        <f>G1712</f>
        <v>1934</v>
      </c>
      <c r="H1702" s="11">
        <f>H1712</f>
        <v>1934</v>
      </c>
      <c r="I1702" s="11">
        <f>I1712</f>
        <v>1934</v>
      </c>
    </row>
    <row r="1703" spans="1:9" ht="22.5">
      <c r="A1703" s="116"/>
      <c r="B1703" s="108"/>
      <c r="C1703" s="2" t="s">
        <v>11</v>
      </c>
      <c r="D1703" s="11">
        <f t="shared" si="29"/>
        <v>0</v>
      </c>
      <c r="E1703" s="11">
        <f>E1713</f>
        <v>0</v>
      </c>
      <c r="F1703" s="11">
        <f>F1713</f>
        <v>0</v>
      </c>
      <c r="G1703" s="11">
        <f>G1713</f>
        <v>0</v>
      </c>
      <c r="H1703" s="11">
        <f>H1713</f>
        <v>0</v>
      </c>
      <c r="I1703" s="11">
        <f>I1713</f>
        <v>0</v>
      </c>
    </row>
    <row r="1704" spans="1:9" ht="15">
      <c r="A1704" s="116"/>
      <c r="B1704" s="108"/>
      <c r="C1704" s="2" t="s">
        <v>28</v>
      </c>
      <c r="D1704" s="11">
        <f t="shared" si="29"/>
        <v>0</v>
      </c>
      <c r="E1704" s="11">
        <f>E1714</f>
        <v>0</v>
      </c>
      <c r="F1704" s="11">
        <f>F1714</f>
        <v>0</v>
      </c>
      <c r="G1704" s="11">
        <f>G1714</f>
        <v>0</v>
      </c>
      <c r="H1704" s="11">
        <f>H1714</f>
        <v>0</v>
      </c>
      <c r="I1704" s="11">
        <f>I1714</f>
        <v>0</v>
      </c>
    </row>
    <row r="1705" spans="1:9" ht="15">
      <c r="A1705" s="106"/>
      <c r="B1705" s="106" t="s">
        <v>705</v>
      </c>
      <c r="C1705" s="66" t="s">
        <v>12</v>
      </c>
      <c r="D1705" s="67">
        <f>D1706+D1707+D1708+D1709</f>
        <v>7736</v>
      </c>
      <c r="E1705" s="67">
        <f>E1706+E1707+E1708+E1709</f>
        <v>0</v>
      </c>
      <c r="F1705" s="67">
        <f>F1706+F1707+F1708+F1709</f>
        <v>1934</v>
      </c>
      <c r="G1705" s="67">
        <f>G1706+G1707+G1708+G1709</f>
        <v>1934</v>
      </c>
      <c r="H1705" s="67">
        <f>H1706+H1707+H1708+H1709</f>
        <v>1934</v>
      </c>
      <c r="I1705" s="67">
        <f>I1706+I1707+I1708+I1709</f>
        <v>1934</v>
      </c>
    </row>
    <row r="1706" spans="1:9" ht="22.5">
      <c r="A1706" s="107"/>
      <c r="B1706" s="107"/>
      <c r="C1706" s="66" t="s">
        <v>9</v>
      </c>
      <c r="D1706" s="67">
        <v>0</v>
      </c>
      <c r="E1706" s="67">
        <v>0</v>
      </c>
      <c r="F1706" s="67">
        <v>0</v>
      </c>
      <c r="G1706" s="67">
        <v>0</v>
      </c>
      <c r="H1706" s="67">
        <v>0</v>
      </c>
      <c r="I1706" s="67">
        <v>0</v>
      </c>
    </row>
    <row r="1707" spans="1:9" ht="22.5">
      <c r="A1707" s="107"/>
      <c r="B1707" s="107"/>
      <c r="C1707" s="66" t="s">
        <v>10</v>
      </c>
      <c r="D1707" s="67">
        <f>D1712</f>
        <v>7736</v>
      </c>
      <c r="E1707" s="67">
        <f>E1712</f>
        <v>0</v>
      </c>
      <c r="F1707" s="67">
        <f>F1712</f>
        <v>1934</v>
      </c>
      <c r="G1707" s="67">
        <f>G1712</f>
        <v>1934</v>
      </c>
      <c r="H1707" s="67">
        <f>H1712</f>
        <v>1934</v>
      </c>
      <c r="I1707" s="67">
        <f>I1712</f>
        <v>1934</v>
      </c>
    </row>
    <row r="1708" spans="1:9" ht="22.5">
      <c r="A1708" s="107"/>
      <c r="B1708" s="107"/>
      <c r="C1708" s="66" t="s">
        <v>11</v>
      </c>
      <c r="D1708" s="67">
        <v>0</v>
      </c>
      <c r="E1708" s="67">
        <v>0</v>
      </c>
      <c r="F1708" s="67">
        <v>0</v>
      </c>
      <c r="G1708" s="67">
        <v>0</v>
      </c>
      <c r="H1708" s="67">
        <v>0</v>
      </c>
      <c r="I1708" s="67">
        <v>0</v>
      </c>
    </row>
    <row r="1709" spans="1:9" ht="15">
      <c r="A1709" s="107"/>
      <c r="B1709" s="107"/>
      <c r="C1709" s="66" t="s">
        <v>28</v>
      </c>
      <c r="D1709" s="67">
        <v>0</v>
      </c>
      <c r="E1709" s="67">
        <v>0</v>
      </c>
      <c r="F1709" s="67">
        <v>0</v>
      </c>
      <c r="G1709" s="67">
        <v>0</v>
      </c>
      <c r="H1709" s="67">
        <v>0</v>
      </c>
      <c r="I1709" s="67">
        <v>0</v>
      </c>
    </row>
    <row r="1710" spans="1:9" ht="15" hidden="1">
      <c r="A1710" s="115">
        <v>1</v>
      </c>
      <c r="B1710" s="100" t="s">
        <v>291</v>
      </c>
      <c r="C1710" s="3" t="s">
        <v>12</v>
      </c>
      <c r="D1710" s="12">
        <f t="shared" si="29"/>
        <v>7736</v>
      </c>
      <c r="E1710" s="12">
        <f>E1711+E1712+E1713+E1714</f>
        <v>0</v>
      </c>
      <c r="F1710" s="12">
        <f>F1711+F1712+F1713+F1714</f>
        <v>1934</v>
      </c>
      <c r="G1710" s="12">
        <f>G1711+G1712+G1713+G1714</f>
        <v>1934</v>
      </c>
      <c r="H1710" s="12">
        <f>H1711+H1712+H1713+H1714</f>
        <v>1934</v>
      </c>
      <c r="I1710" s="12">
        <f>I1711+I1712+I1713+I1714</f>
        <v>1934</v>
      </c>
    </row>
    <row r="1711" spans="1:9" ht="22.5" hidden="1">
      <c r="A1711" s="101"/>
      <c r="B1711" s="101"/>
      <c r="C1711" s="2" t="s">
        <v>9</v>
      </c>
      <c r="D1711" s="11">
        <f t="shared" si="29"/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ht="22.5" hidden="1">
      <c r="A1712" s="101"/>
      <c r="B1712" s="101"/>
      <c r="C1712" s="2" t="s">
        <v>10</v>
      </c>
      <c r="D1712" s="11">
        <f t="shared" si="29"/>
        <v>7736</v>
      </c>
      <c r="E1712" s="11">
        <v>0</v>
      </c>
      <c r="F1712" s="11">
        <v>1934</v>
      </c>
      <c r="G1712" s="11">
        <v>1934</v>
      </c>
      <c r="H1712" s="11">
        <v>1934</v>
      </c>
      <c r="I1712" s="11">
        <v>1934</v>
      </c>
    </row>
    <row r="1713" spans="1:9" ht="22.5" hidden="1">
      <c r="A1713" s="101"/>
      <c r="B1713" s="101"/>
      <c r="C1713" s="2" t="s">
        <v>11</v>
      </c>
      <c r="D1713" s="11">
        <f t="shared" si="29"/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ht="15" hidden="1">
      <c r="A1714" s="101"/>
      <c r="B1714" s="101"/>
      <c r="C1714" s="2" t="s">
        <v>28</v>
      </c>
      <c r="D1714" s="11">
        <f t="shared" si="29"/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ht="15">
      <c r="A1715" s="116"/>
      <c r="B1715" s="108" t="s">
        <v>292</v>
      </c>
      <c r="C1715" s="60"/>
      <c r="D1715" s="11"/>
      <c r="E1715" s="11"/>
      <c r="F1715" s="11"/>
      <c r="G1715" s="11"/>
      <c r="H1715" s="11"/>
      <c r="I1715" s="11"/>
    </row>
    <row r="1716" spans="1:9" ht="15">
      <c r="A1716" s="116"/>
      <c r="B1716" s="108"/>
      <c r="C1716" s="61" t="s">
        <v>12</v>
      </c>
      <c r="D1716" s="10">
        <f>E1716+F1716+G1716+H1716+I1716</f>
        <v>44448.5</v>
      </c>
      <c r="E1716" s="10">
        <f>E1726+E1731+E1736+E1741+E1751+E1756+E1766+E1771+E1776+E1786+E1791+E1801+E1806+E1816+E1831</f>
        <v>0</v>
      </c>
      <c r="F1716" s="10">
        <f>F1726+F1731+F1736+F1741+F1751+F1756+F1766+F1771+F1776+F1786+F1791+F1801+F1806+F1816+F1831</f>
        <v>8149.4</v>
      </c>
      <c r="G1716" s="10">
        <f>G1726+G1731+G1736+G1741+G1751+G1756+G1766+G1771+G1776+G1786+G1791+G1801+G1806+G1816+G1831</f>
        <v>11883.3</v>
      </c>
      <c r="H1716" s="10">
        <f>H1726+H1731+H1736+H1741+H1751+H1756+H1766+H1771+H1776+H1786+H1791+H1801+H1806+H1816+H1831</f>
        <v>12092.6</v>
      </c>
      <c r="I1716" s="10">
        <f>I1726+I1731+I1736+I1741+I1751+I1756+I1766+I1771+I1776+I1786+I1791+I1801+I1806+I1816+I1831</f>
        <v>12323.2</v>
      </c>
    </row>
    <row r="1717" spans="1:9" ht="22.5">
      <c r="A1717" s="116"/>
      <c r="B1717" s="108"/>
      <c r="C1717" s="2" t="s">
        <v>9</v>
      </c>
      <c r="D1717" s="11">
        <f aca="true" t="shared" si="30" ref="D1717:D1805">E1717+F1717+G1717+H1717+I1717</f>
        <v>0</v>
      </c>
      <c r="E1717" s="11">
        <f>E1727+E1732+E1737+E1742+E1752+E1757+E1767+E1772+E1777+E1787+E1792+E1802+E1807+E1817+E1822+E1832</f>
        <v>0</v>
      </c>
      <c r="F1717" s="11">
        <f>F1727+F1732+F1737+F1742+F1752+F1757+F1767+F1772+F1777+F1787+F1792+F1802+F1807+F1817+F1822+F1832</f>
        <v>0</v>
      </c>
      <c r="G1717" s="11">
        <f>G1727+G1732+G1737+G1742+G1752+G1757+G1767+G1772+G1777+G1787+G1792+G1802+G1807+G1817+G1822+G1832</f>
        <v>0</v>
      </c>
      <c r="H1717" s="11">
        <f>H1727+H1732+H1737+H1742+H1752+H1757+H1767+H1772+H1777+H1787+H1792+H1802+H1807+H1817+H1822+H1832</f>
        <v>0</v>
      </c>
      <c r="I1717" s="11">
        <f>I1727+I1732+I1737+I1742+I1752+I1757+I1767+I1772+I1777+I1787+I1792+I1802+I1807+I1817+I1822+I1832</f>
        <v>0</v>
      </c>
    </row>
    <row r="1718" spans="1:9" ht="22.5">
      <c r="A1718" s="116"/>
      <c r="B1718" s="108"/>
      <c r="C1718" s="2" t="s">
        <v>10</v>
      </c>
      <c r="D1718" s="11">
        <f t="shared" si="30"/>
        <v>0</v>
      </c>
      <c r="E1718" s="11">
        <f>E1728+E1733+E1738+E1743+E1753+E1758+E1768+E1773+E1778+E1788+E1793+E1803+E1808+E1818+E1823+E1833</f>
        <v>0</v>
      </c>
      <c r="F1718" s="11">
        <f>F1728+F1733+F1738+F1743+F1753+F1758+F1768+F1773+F1778+F1788+F1793+F1803+F1808+F1818+F1823+F1833</f>
        <v>0</v>
      </c>
      <c r="G1718" s="11">
        <f>G1728+G1733+G1738+G1743+G1753+G1758+G1768+G1773+G1778+G1788+G1793+G1803+G1808+G1818+G1823+G1833</f>
        <v>0</v>
      </c>
      <c r="H1718" s="11">
        <f>H1728+H1733+H1738+H1743+H1753+H1758+H1768+H1773+H1778+H1788+H1793+H1803+H1808+H1818+H1823+H1833</f>
        <v>0</v>
      </c>
      <c r="I1718" s="11">
        <f>I1728+I1733+I1738+I1743+I1753+I1758+I1768+I1773+I1778+I1788+I1793+I1803+I1808+I1818+I1823+I1833</f>
        <v>0</v>
      </c>
    </row>
    <row r="1719" spans="1:9" ht="22.5">
      <c r="A1719" s="116"/>
      <c r="B1719" s="108"/>
      <c r="C1719" s="2" t="s">
        <v>11</v>
      </c>
      <c r="D1719" s="11">
        <f t="shared" si="30"/>
        <v>44448.5</v>
      </c>
      <c r="E1719" s="11">
        <f>E1729+E1734+E1739+E1744+E1754+E1759+E1769+E1774+E1779+E1789+E1794+E1804+E1809+E1819+E1824+E1834</f>
        <v>0</v>
      </c>
      <c r="F1719" s="11">
        <f>F1729+F1734+F1739+F1744+F1754+F1759+F1769+F1774+F1779+F1789+F1794+F1804+F1809+F1819+F1824+F1834</f>
        <v>8149.4</v>
      </c>
      <c r="G1719" s="11">
        <f>G1729+G1734+G1739+G1744+G1754+G1759+G1769+G1774+G1779+G1789+G1794+G1804+G1809+G1819+G1824+G1834</f>
        <v>11883.3</v>
      </c>
      <c r="H1719" s="11">
        <f>H1729+H1734+H1739+H1744+H1754+H1759+H1769+H1774+H1779+H1789+H1794+H1804+H1809+H1819+H1824+H1834</f>
        <v>12092.6</v>
      </c>
      <c r="I1719" s="11">
        <f>I1729+I1734+I1739+I1744+I1754+I1759+I1769+I1774+I1779+I1789+I1794+I1804+I1809+I1819+I1824+I1834</f>
        <v>12323.2</v>
      </c>
    </row>
    <row r="1720" spans="1:9" ht="15">
      <c r="A1720" s="116"/>
      <c r="B1720" s="108"/>
      <c r="C1720" s="2" t="s">
        <v>28</v>
      </c>
      <c r="D1720" s="11">
        <f t="shared" si="30"/>
        <v>0</v>
      </c>
      <c r="E1720" s="11">
        <f>E1730+E1735+E1740+E1745+E1755+E1760+E1770+E1775+E1780+E1790+E1795+E1805+E1810+E1820+E1825+E1835</f>
        <v>0</v>
      </c>
      <c r="F1720" s="11">
        <f>F1730+F1735+F1740+F1745+F1755+F1760+F1770+F1775+F1780+F1790+F1795+F1805+F1810+F1820+F1825+F1835</f>
        <v>0</v>
      </c>
      <c r="G1720" s="11">
        <f>G1730+G1735+G1740+G1745+G1755+G1760+G1770+G1775+G1780+G1790+G1795+G1805+G1810+G1820+G1825+G1835</f>
        <v>0</v>
      </c>
      <c r="H1720" s="11">
        <f>H1730+H1735+H1740+H1745+H1755+H1760+H1770+H1775+H1780+H1790+H1795+H1805+H1810+H1820+H1825+H1835</f>
        <v>0</v>
      </c>
      <c r="I1720" s="11">
        <f>I1730+I1735+I1740+I1745+I1755+I1760+I1770+I1775+I1780+I1790+I1795+I1805+I1810+I1820+I1825+I1835</f>
        <v>0</v>
      </c>
    </row>
    <row r="1721" spans="1:9" ht="15">
      <c r="A1721" s="106"/>
      <c r="B1721" s="106" t="s">
        <v>706</v>
      </c>
      <c r="C1721" s="66" t="s">
        <v>12</v>
      </c>
      <c r="D1721" s="68">
        <f>D1722+D1723+D1724+D1725</f>
        <v>26243.5</v>
      </c>
      <c r="E1721" s="68">
        <f>E1722+E1723+E1724+E1725</f>
        <v>0</v>
      </c>
      <c r="F1721" s="68">
        <f>F1722+F1723+F1724+F1725</f>
        <v>6144.4</v>
      </c>
      <c r="G1721" s="68">
        <f>G1722+G1723+G1724+G1725</f>
        <v>6483.3</v>
      </c>
      <c r="H1721" s="68">
        <f>H1722+H1723+H1724+H1725</f>
        <v>6692.6</v>
      </c>
      <c r="I1721" s="68">
        <f>I1722+I1723+I1724+I1725</f>
        <v>6923.2</v>
      </c>
    </row>
    <row r="1722" spans="1:9" ht="22.5">
      <c r="A1722" s="107"/>
      <c r="B1722" s="107"/>
      <c r="C1722" s="66" t="s">
        <v>9</v>
      </c>
      <c r="D1722" s="67">
        <v>0</v>
      </c>
      <c r="E1722" s="67">
        <v>0</v>
      </c>
      <c r="F1722" s="67">
        <v>0</v>
      </c>
      <c r="G1722" s="67">
        <v>0</v>
      </c>
      <c r="H1722" s="67">
        <v>0</v>
      </c>
      <c r="I1722" s="67">
        <v>0</v>
      </c>
    </row>
    <row r="1723" spans="1:9" ht="22.5">
      <c r="A1723" s="107"/>
      <c r="B1723" s="107"/>
      <c r="C1723" s="66" t="s">
        <v>10</v>
      </c>
      <c r="D1723" s="67">
        <v>0</v>
      </c>
      <c r="E1723" s="67">
        <v>0</v>
      </c>
      <c r="F1723" s="67">
        <v>0</v>
      </c>
      <c r="G1723" s="67">
        <v>0</v>
      </c>
      <c r="H1723" s="67">
        <v>0</v>
      </c>
      <c r="I1723" s="67">
        <v>0</v>
      </c>
    </row>
    <row r="1724" spans="1:9" ht="22.5">
      <c r="A1724" s="107"/>
      <c r="B1724" s="107"/>
      <c r="C1724" s="66" t="s">
        <v>11</v>
      </c>
      <c r="D1724" s="67">
        <f>D1729+D1734+D1739+D1744</f>
        <v>26243.5</v>
      </c>
      <c r="E1724" s="67">
        <f>E1729+E1734+E1739+E1744</f>
        <v>0</v>
      </c>
      <c r="F1724" s="67">
        <f>F1729+F1734+F1739+F1744</f>
        <v>6144.4</v>
      </c>
      <c r="G1724" s="67">
        <f>G1729+G1734+G1739+G1744</f>
        <v>6483.3</v>
      </c>
      <c r="H1724" s="67">
        <f>H1729+H1734+H1739+H1744</f>
        <v>6692.6</v>
      </c>
      <c r="I1724" s="67">
        <f>I1729+I1734+I1739+I1744</f>
        <v>6923.2</v>
      </c>
    </row>
    <row r="1725" spans="1:9" ht="15">
      <c r="A1725" s="107"/>
      <c r="B1725" s="107"/>
      <c r="C1725" s="66" t="s">
        <v>28</v>
      </c>
      <c r="D1725" s="67">
        <v>0</v>
      </c>
      <c r="E1725" s="67">
        <v>0</v>
      </c>
      <c r="F1725" s="67">
        <v>0</v>
      </c>
      <c r="G1725" s="67">
        <v>0</v>
      </c>
      <c r="H1725" s="67">
        <v>0</v>
      </c>
      <c r="I1725" s="67">
        <v>0</v>
      </c>
    </row>
    <row r="1726" spans="1:9" ht="15" hidden="1">
      <c r="A1726" s="115">
        <v>1</v>
      </c>
      <c r="B1726" s="100" t="s">
        <v>293</v>
      </c>
      <c r="C1726" s="3" t="s">
        <v>12</v>
      </c>
      <c r="D1726" s="12">
        <f t="shared" si="30"/>
        <v>21143.5</v>
      </c>
      <c r="E1726" s="12">
        <f>E1727+E1728+E1729+E1730</f>
        <v>0</v>
      </c>
      <c r="F1726" s="12">
        <f>F1727+F1728+F1729+F1730</f>
        <v>6144.4</v>
      </c>
      <c r="G1726" s="12">
        <f>G1727+G1728+G1729+G1730</f>
        <v>4783.3</v>
      </c>
      <c r="H1726" s="12">
        <f>H1727+H1728+H1729+H1730</f>
        <v>4992.6</v>
      </c>
      <c r="I1726" s="12">
        <f>I1727+I1728+I1729+I1730</f>
        <v>5223.2</v>
      </c>
    </row>
    <row r="1727" spans="1:9" ht="22.5" hidden="1">
      <c r="A1727" s="101"/>
      <c r="B1727" s="101"/>
      <c r="C1727" s="2" t="s">
        <v>9</v>
      </c>
      <c r="D1727" s="11">
        <f t="shared" si="30"/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ht="22.5" hidden="1">
      <c r="A1728" s="101"/>
      <c r="B1728" s="101"/>
      <c r="C1728" s="2" t="s">
        <v>10</v>
      </c>
      <c r="D1728" s="11">
        <f t="shared" si="30"/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ht="22.5" hidden="1">
      <c r="A1729" s="101"/>
      <c r="B1729" s="101"/>
      <c r="C1729" s="2" t="s">
        <v>11</v>
      </c>
      <c r="D1729" s="11">
        <f t="shared" si="30"/>
        <v>21143.5</v>
      </c>
      <c r="E1729" s="11">
        <v>0</v>
      </c>
      <c r="F1729" s="11">
        <v>6144.4</v>
      </c>
      <c r="G1729" s="11">
        <v>4783.3</v>
      </c>
      <c r="H1729" s="11">
        <v>4992.6</v>
      </c>
      <c r="I1729" s="11">
        <v>5223.2</v>
      </c>
    </row>
    <row r="1730" spans="1:9" ht="15" hidden="1">
      <c r="A1730" s="101"/>
      <c r="B1730" s="101"/>
      <c r="C1730" s="2" t="s">
        <v>28</v>
      </c>
      <c r="D1730" s="11">
        <f t="shared" si="30"/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ht="15" hidden="1">
      <c r="A1731" s="115">
        <v>2</v>
      </c>
      <c r="B1731" s="100" t="s">
        <v>294</v>
      </c>
      <c r="C1731" s="3" t="s">
        <v>12</v>
      </c>
      <c r="D1731" s="12">
        <f t="shared" si="30"/>
        <v>2100</v>
      </c>
      <c r="E1731" s="12">
        <f>E1732+E1733+E1734+E1735</f>
        <v>0</v>
      </c>
      <c r="F1731" s="12">
        <f>F1732+F1733+F1734+F1735</f>
        <v>0</v>
      </c>
      <c r="G1731" s="12">
        <f>G1732+G1733+G1734+G1735</f>
        <v>700</v>
      </c>
      <c r="H1731" s="12">
        <f>H1732+H1733+H1734+H1735</f>
        <v>700</v>
      </c>
      <c r="I1731" s="12">
        <f>I1732+I1733+I1734+I1735</f>
        <v>700</v>
      </c>
    </row>
    <row r="1732" spans="1:9" ht="22.5" hidden="1">
      <c r="A1732" s="101"/>
      <c r="B1732" s="101"/>
      <c r="C1732" s="2" t="s">
        <v>9</v>
      </c>
      <c r="D1732" s="11">
        <f t="shared" si="30"/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ht="22.5" hidden="1">
      <c r="A1733" s="101"/>
      <c r="B1733" s="101"/>
      <c r="C1733" s="2" t="s">
        <v>10</v>
      </c>
      <c r="D1733" s="11">
        <f t="shared" si="30"/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</row>
    <row r="1734" spans="1:9" ht="22.5" hidden="1">
      <c r="A1734" s="101"/>
      <c r="B1734" s="101"/>
      <c r="C1734" s="2" t="s">
        <v>11</v>
      </c>
      <c r="D1734" s="11">
        <f t="shared" si="30"/>
        <v>2100</v>
      </c>
      <c r="E1734" s="11">
        <v>0</v>
      </c>
      <c r="F1734" s="11">
        <v>0</v>
      </c>
      <c r="G1734" s="11">
        <v>700</v>
      </c>
      <c r="H1734" s="11">
        <v>700</v>
      </c>
      <c r="I1734" s="11">
        <v>700</v>
      </c>
    </row>
    <row r="1735" spans="1:9" ht="15" hidden="1">
      <c r="A1735" s="101"/>
      <c r="B1735" s="101"/>
      <c r="C1735" s="2" t="s">
        <v>28</v>
      </c>
      <c r="D1735" s="11">
        <f t="shared" si="30"/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ht="15" hidden="1">
      <c r="A1736" s="115">
        <v>3</v>
      </c>
      <c r="B1736" s="100" t="s">
        <v>295</v>
      </c>
      <c r="C1736" s="3" t="s">
        <v>12</v>
      </c>
      <c r="D1736" s="12">
        <f t="shared" si="30"/>
        <v>900</v>
      </c>
      <c r="E1736" s="12">
        <f>E1737+E1738+E1739+E1740</f>
        <v>0</v>
      </c>
      <c r="F1736" s="12">
        <f>F1737+F1738+F1739+F1740</f>
        <v>0</v>
      </c>
      <c r="G1736" s="12">
        <f>G1737+G1738+G1739+G1740</f>
        <v>300</v>
      </c>
      <c r="H1736" s="12">
        <f>H1737+H1738+H1739+H1740</f>
        <v>300</v>
      </c>
      <c r="I1736" s="12">
        <f>I1737+I1738+I1739+I1740</f>
        <v>300</v>
      </c>
    </row>
    <row r="1737" spans="1:9" ht="22.5" hidden="1">
      <c r="A1737" s="101"/>
      <c r="B1737" s="101"/>
      <c r="C1737" s="2" t="s">
        <v>9</v>
      </c>
      <c r="D1737" s="11">
        <f t="shared" si="30"/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ht="22.5" hidden="1">
      <c r="A1738" s="101"/>
      <c r="B1738" s="101"/>
      <c r="C1738" s="2" t="s">
        <v>10</v>
      </c>
      <c r="D1738" s="11">
        <f t="shared" si="30"/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ht="22.5" hidden="1">
      <c r="A1739" s="101"/>
      <c r="B1739" s="101"/>
      <c r="C1739" s="2" t="s">
        <v>11</v>
      </c>
      <c r="D1739" s="11">
        <f t="shared" si="30"/>
        <v>900</v>
      </c>
      <c r="E1739" s="11">
        <v>0</v>
      </c>
      <c r="F1739" s="11">
        <v>0</v>
      </c>
      <c r="G1739" s="11">
        <v>300</v>
      </c>
      <c r="H1739" s="11">
        <v>300</v>
      </c>
      <c r="I1739" s="11">
        <v>300</v>
      </c>
    </row>
    <row r="1740" spans="1:9" ht="15" hidden="1">
      <c r="A1740" s="101"/>
      <c r="B1740" s="101"/>
      <c r="C1740" s="2" t="s">
        <v>28</v>
      </c>
      <c r="D1740" s="11">
        <f t="shared" si="30"/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ht="15" hidden="1">
      <c r="A1741" s="115">
        <v>4</v>
      </c>
      <c r="B1741" s="100" t="s">
        <v>296</v>
      </c>
      <c r="C1741" s="3" t="s">
        <v>12</v>
      </c>
      <c r="D1741" s="12">
        <f t="shared" si="30"/>
        <v>2100</v>
      </c>
      <c r="E1741" s="12">
        <f>E1742+E1743+E1744+E1745</f>
        <v>0</v>
      </c>
      <c r="F1741" s="12">
        <f>F1742+F1743+F1744+F1745</f>
        <v>0</v>
      </c>
      <c r="G1741" s="12">
        <f>G1742+G1743+G1744+G1745</f>
        <v>700</v>
      </c>
      <c r="H1741" s="12">
        <f>H1742+H1743+H1744+H1745</f>
        <v>700</v>
      </c>
      <c r="I1741" s="12">
        <f>I1742+I1743+I1744+I1745</f>
        <v>700</v>
      </c>
    </row>
    <row r="1742" spans="1:9" ht="22.5" hidden="1">
      <c r="A1742" s="101"/>
      <c r="B1742" s="101"/>
      <c r="C1742" s="2" t="s">
        <v>9</v>
      </c>
      <c r="D1742" s="11">
        <f t="shared" si="30"/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ht="22.5" hidden="1">
      <c r="A1743" s="101"/>
      <c r="B1743" s="101"/>
      <c r="C1743" s="2" t="s">
        <v>10</v>
      </c>
      <c r="D1743" s="11">
        <f t="shared" si="30"/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ht="22.5" hidden="1">
      <c r="A1744" s="101"/>
      <c r="B1744" s="101"/>
      <c r="C1744" s="2" t="s">
        <v>11</v>
      </c>
      <c r="D1744" s="11">
        <f t="shared" si="30"/>
        <v>2100</v>
      </c>
      <c r="E1744" s="11">
        <v>0</v>
      </c>
      <c r="F1744" s="11">
        <v>0</v>
      </c>
      <c r="G1744" s="11">
        <v>700</v>
      </c>
      <c r="H1744" s="11">
        <v>700</v>
      </c>
      <c r="I1744" s="11">
        <v>700</v>
      </c>
    </row>
    <row r="1745" spans="1:9" ht="15" hidden="1">
      <c r="A1745" s="101"/>
      <c r="B1745" s="101"/>
      <c r="C1745" s="2" t="s">
        <v>28</v>
      </c>
      <c r="D1745" s="11">
        <f t="shared" si="30"/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ht="15">
      <c r="A1746" s="106"/>
      <c r="B1746" s="106" t="s">
        <v>707</v>
      </c>
      <c r="C1746" s="66" t="s">
        <v>12</v>
      </c>
      <c r="D1746" s="68">
        <f>D1747+D1748+D1749+D1750</f>
        <v>2400</v>
      </c>
      <c r="E1746" s="68">
        <f>E1747+E1748+E1749+E1750</f>
        <v>0</v>
      </c>
      <c r="F1746" s="68">
        <f>F1747+F1748+F1749+F1750</f>
        <v>0</v>
      </c>
      <c r="G1746" s="68">
        <f>G1747+G1748+G1749+G1750</f>
        <v>800</v>
      </c>
      <c r="H1746" s="68">
        <f>H1747+H1748+H1749+H1750</f>
        <v>800</v>
      </c>
      <c r="I1746" s="68">
        <f>I1747+I1748+I1749+I1750</f>
        <v>800</v>
      </c>
    </row>
    <row r="1747" spans="1:9" ht="22.5">
      <c r="A1747" s="107"/>
      <c r="B1747" s="107"/>
      <c r="C1747" s="66" t="s">
        <v>9</v>
      </c>
      <c r="D1747" s="67">
        <v>0</v>
      </c>
      <c r="E1747" s="67">
        <v>0</v>
      </c>
      <c r="F1747" s="67">
        <v>0</v>
      </c>
      <c r="G1747" s="67">
        <v>0</v>
      </c>
      <c r="H1747" s="67">
        <v>0</v>
      </c>
      <c r="I1747" s="67">
        <v>0</v>
      </c>
    </row>
    <row r="1748" spans="1:9" ht="22.5">
      <c r="A1748" s="107"/>
      <c r="B1748" s="107"/>
      <c r="C1748" s="66" t="s">
        <v>10</v>
      </c>
      <c r="D1748" s="67">
        <v>0</v>
      </c>
      <c r="E1748" s="67">
        <v>0</v>
      </c>
      <c r="F1748" s="67">
        <v>0</v>
      </c>
      <c r="G1748" s="67">
        <v>0</v>
      </c>
      <c r="H1748" s="67">
        <v>0</v>
      </c>
      <c r="I1748" s="67">
        <v>0</v>
      </c>
    </row>
    <row r="1749" spans="1:9" ht="22.5">
      <c r="A1749" s="107"/>
      <c r="B1749" s="107"/>
      <c r="C1749" s="66" t="s">
        <v>11</v>
      </c>
      <c r="D1749" s="67">
        <f>D1754+D1759</f>
        <v>2400</v>
      </c>
      <c r="E1749" s="67">
        <f>E1754+E1759</f>
        <v>0</v>
      </c>
      <c r="F1749" s="67">
        <f>F1754+F1759</f>
        <v>0</v>
      </c>
      <c r="G1749" s="67">
        <f>G1754+G1759</f>
        <v>800</v>
      </c>
      <c r="H1749" s="67">
        <f>H1754+H1759</f>
        <v>800</v>
      </c>
      <c r="I1749" s="67">
        <f>I1754+I1759</f>
        <v>800</v>
      </c>
    </row>
    <row r="1750" spans="1:9" ht="15">
      <c r="A1750" s="107"/>
      <c r="B1750" s="107"/>
      <c r="C1750" s="66" t="s">
        <v>28</v>
      </c>
      <c r="D1750" s="67">
        <v>0</v>
      </c>
      <c r="E1750" s="67">
        <v>0</v>
      </c>
      <c r="F1750" s="67">
        <v>0</v>
      </c>
      <c r="G1750" s="67">
        <v>0</v>
      </c>
      <c r="H1750" s="67">
        <v>0</v>
      </c>
      <c r="I1750" s="67">
        <v>0</v>
      </c>
    </row>
    <row r="1751" spans="1:9" ht="15" hidden="1">
      <c r="A1751" s="115">
        <v>5</v>
      </c>
      <c r="B1751" s="100" t="s">
        <v>297</v>
      </c>
      <c r="C1751" s="3" t="s">
        <v>12</v>
      </c>
      <c r="D1751" s="12">
        <f t="shared" si="30"/>
        <v>1200</v>
      </c>
      <c r="E1751" s="12">
        <f>E1752+E1753+E1754+E1755</f>
        <v>0</v>
      </c>
      <c r="F1751" s="12">
        <f>F1752+F1753+F1754+F1755</f>
        <v>0</v>
      </c>
      <c r="G1751" s="12">
        <f>G1752+G1753+G1754+G1755</f>
        <v>400</v>
      </c>
      <c r="H1751" s="12">
        <f>H1752+H1753+H1754+H1755</f>
        <v>400</v>
      </c>
      <c r="I1751" s="12">
        <f>I1752+I1753+I1754+I1755</f>
        <v>400</v>
      </c>
    </row>
    <row r="1752" spans="1:9" ht="22.5" hidden="1">
      <c r="A1752" s="101"/>
      <c r="B1752" s="101"/>
      <c r="C1752" s="2" t="s">
        <v>9</v>
      </c>
      <c r="D1752" s="11">
        <f t="shared" si="30"/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ht="22.5" hidden="1">
      <c r="A1753" s="101"/>
      <c r="B1753" s="101"/>
      <c r="C1753" s="2" t="s">
        <v>10</v>
      </c>
      <c r="D1753" s="11">
        <f t="shared" si="30"/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ht="22.5" hidden="1">
      <c r="A1754" s="101"/>
      <c r="B1754" s="101"/>
      <c r="C1754" s="2" t="s">
        <v>11</v>
      </c>
      <c r="D1754" s="11">
        <f t="shared" si="30"/>
        <v>1200</v>
      </c>
      <c r="E1754" s="11">
        <v>0</v>
      </c>
      <c r="F1754" s="11">
        <v>0</v>
      </c>
      <c r="G1754" s="11">
        <v>400</v>
      </c>
      <c r="H1754" s="11">
        <v>400</v>
      </c>
      <c r="I1754" s="11">
        <v>400</v>
      </c>
    </row>
    <row r="1755" spans="1:9" ht="15" hidden="1">
      <c r="A1755" s="101"/>
      <c r="B1755" s="101"/>
      <c r="C1755" s="2" t="s">
        <v>28</v>
      </c>
      <c r="D1755" s="11">
        <f t="shared" si="30"/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ht="15" hidden="1">
      <c r="A1756" s="115">
        <v>6</v>
      </c>
      <c r="B1756" s="100" t="s">
        <v>298</v>
      </c>
      <c r="C1756" s="3" t="s">
        <v>12</v>
      </c>
      <c r="D1756" s="12">
        <f t="shared" si="30"/>
        <v>1200</v>
      </c>
      <c r="E1756" s="12">
        <f>E1757+E1758+E1759+E1760</f>
        <v>0</v>
      </c>
      <c r="F1756" s="12">
        <f>F1757+F1758+F1759+F1760</f>
        <v>0</v>
      </c>
      <c r="G1756" s="12">
        <f>G1757+G1758+G1759+G1760</f>
        <v>400</v>
      </c>
      <c r="H1756" s="12">
        <f>H1757+H1758+H1759+H1760</f>
        <v>400</v>
      </c>
      <c r="I1756" s="12">
        <f>I1757+I1758+I1759+I1760</f>
        <v>400</v>
      </c>
    </row>
    <row r="1757" spans="1:9" ht="22.5" hidden="1">
      <c r="A1757" s="101"/>
      <c r="B1757" s="101"/>
      <c r="C1757" s="2" t="s">
        <v>9</v>
      </c>
      <c r="D1757" s="11">
        <f t="shared" si="30"/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ht="22.5" hidden="1">
      <c r="A1758" s="101"/>
      <c r="B1758" s="101"/>
      <c r="C1758" s="2" t="s">
        <v>10</v>
      </c>
      <c r="D1758" s="11">
        <f t="shared" si="30"/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ht="22.5" hidden="1">
      <c r="A1759" s="101"/>
      <c r="B1759" s="101"/>
      <c r="C1759" s="2" t="s">
        <v>11</v>
      </c>
      <c r="D1759" s="11">
        <f t="shared" si="30"/>
        <v>1200</v>
      </c>
      <c r="E1759" s="11">
        <v>0</v>
      </c>
      <c r="F1759" s="11">
        <v>0</v>
      </c>
      <c r="G1759" s="11">
        <v>400</v>
      </c>
      <c r="H1759" s="11">
        <v>400</v>
      </c>
      <c r="I1759" s="11">
        <v>400</v>
      </c>
    </row>
    <row r="1760" spans="1:9" ht="15" hidden="1">
      <c r="A1760" s="101"/>
      <c r="B1760" s="101"/>
      <c r="C1760" s="2" t="s">
        <v>28</v>
      </c>
      <c r="D1760" s="11">
        <f t="shared" si="30"/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ht="15">
      <c r="A1761" s="106"/>
      <c r="B1761" s="106" t="s">
        <v>708</v>
      </c>
      <c r="C1761" s="66" t="s">
        <v>12</v>
      </c>
      <c r="D1761" s="68">
        <f>D1762+D1763+D1764+D1765</f>
        <v>5950</v>
      </c>
      <c r="E1761" s="68">
        <f>E1762+E1763+E1764+E1765</f>
        <v>0</v>
      </c>
      <c r="F1761" s="68">
        <f>F1762+F1763+F1764+F1765</f>
        <v>1090</v>
      </c>
      <c r="G1761" s="68">
        <f>G1762+G1763+G1764+G1765</f>
        <v>1620</v>
      </c>
      <c r="H1761" s="68">
        <f>H1762+H1763+H1764+H1765</f>
        <v>1620</v>
      </c>
      <c r="I1761" s="68">
        <f>I1762+I1763+I1764+I1765</f>
        <v>1620</v>
      </c>
    </row>
    <row r="1762" spans="1:9" ht="22.5">
      <c r="A1762" s="107"/>
      <c r="B1762" s="107"/>
      <c r="C1762" s="66" t="s">
        <v>9</v>
      </c>
      <c r="D1762" s="67">
        <v>0</v>
      </c>
      <c r="E1762" s="67">
        <v>0</v>
      </c>
      <c r="F1762" s="67">
        <v>0</v>
      </c>
      <c r="G1762" s="67">
        <v>0</v>
      </c>
      <c r="H1762" s="67">
        <v>0</v>
      </c>
      <c r="I1762" s="67">
        <v>0</v>
      </c>
    </row>
    <row r="1763" spans="1:9" ht="22.5">
      <c r="A1763" s="107"/>
      <c r="B1763" s="107"/>
      <c r="C1763" s="66" t="s">
        <v>10</v>
      </c>
      <c r="D1763" s="67">
        <v>0</v>
      </c>
      <c r="E1763" s="67">
        <v>0</v>
      </c>
      <c r="F1763" s="67">
        <v>0</v>
      </c>
      <c r="G1763" s="67">
        <v>0</v>
      </c>
      <c r="H1763" s="67">
        <v>0</v>
      </c>
      <c r="I1763" s="67">
        <v>0</v>
      </c>
    </row>
    <row r="1764" spans="1:9" ht="22.5">
      <c r="A1764" s="107"/>
      <c r="B1764" s="107"/>
      <c r="C1764" s="66" t="s">
        <v>11</v>
      </c>
      <c r="D1764" s="67">
        <f>D1769+D1774+D1779</f>
        <v>5950</v>
      </c>
      <c r="E1764" s="67">
        <f>E1769+E1774+E1779</f>
        <v>0</v>
      </c>
      <c r="F1764" s="67">
        <f>F1769+F1774+F1779</f>
        <v>1090</v>
      </c>
      <c r="G1764" s="67">
        <f>G1769+G1774+G1779</f>
        <v>1620</v>
      </c>
      <c r="H1764" s="67">
        <f>H1769+H1774+H1779</f>
        <v>1620</v>
      </c>
      <c r="I1764" s="67">
        <f>I1769+I1774+I1779</f>
        <v>1620</v>
      </c>
    </row>
    <row r="1765" spans="1:9" ht="15">
      <c r="A1765" s="107"/>
      <c r="B1765" s="107"/>
      <c r="C1765" s="66" t="s">
        <v>28</v>
      </c>
      <c r="D1765" s="67">
        <v>0</v>
      </c>
      <c r="E1765" s="67">
        <v>0</v>
      </c>
      <c r="F1765" s="67">
        <v>0</v>
      </c>
      <c r="G1765" s="67">
        <v>0</v>
      </c>
      <c r="H1765" s="67">
        <v>0</v>
      </c>
      <c r="I1765" s="67">
        <v>0</v>
      </c>
    </row>
    <row r="1766" spans="1:9" ht="15" hidden="1">
      <c r="A1766" s="115">
        <v>7</v>
      </c>
      <c r="B1766" s="100" t="s">
        <v>299</v>
      </c>
      <c r="C1766" s="3" t="s">
        <v>12</v>
      </c>
      <c r="D1766" s="12">
        <f t="shared" si="30"/>
        <v>1150</v>
      </c>
      <c r="E1766" s="12">
        <f>E1767+E1768+E1769+E1770</f>
        <v>0</v>
      </c>
      <c r="F1766" s="12">
        <f>F1767+F1768+F1769+F1770</f>
        <v>190</v>
      </c>
      <c r="G1766" s="12">
        <f>G1767+G1768+G1769+G1770</f>
        <v>320</v>
      </c>
      <c r="H1766" s="12">
        <f>H1767+H1768+H1769+H1770</f>
        <v>320</v>
      </c>
      <c r="I1766" s="12">
        <f>I1767+I1768+I1769+I1770</f>
        <v>320</v>
      </c>
    </row>
    <row r="1767" spans="1:9" ht="22.5" hidden="1">
      <c r="A1767" s="101"/>
      <c r="B1767" s="101"/>
      <c r="C1767" s="2" t="s">
        <v>9</v>
      </c>
      <c r="D1767" s="11">
        <f t="shared" si="30"/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ht="22.5" hidden="1">
      <c r="A1768" s="101"/>
      <c r="B1768" s="101"/>
      <c r="C1768" s="2" t="s">
        <v>10</v>
      </c>
      <c r="D1768" s="11">
        <f t="shared" si="30"/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ht="22.5" hidden="1">
      <c r="A1769" s="101"/>
      <c r="B1769" s="101"/>
      <c r="C1769" s="2" t="s">
        <v>11</v>
      </c>
      <c r="D1769" s="11">
        <f t="shared" si="30"/>
        <v>1150</v>
      </c>
      <c r="E1769" s="11">
        <v>0</v>
      </c>
      <c r="F1769" s="11">
        <v>190</v>
      </c>
      <c r="G1769" s="11">
        <v>320</v>
      </c>
      <c r="H1769" s="11">
        <v>320</v>
      </c>
      <c r="I1769" s="11">
        <v>320</v>
      </c>
    </row>
    <row r="1770" spans="1:9" ht="15" hidden="1">
      <c r="A1770" s="101"/>
      <c r="B1770" s="101"/>
      <c r="C1770" s="2" t="s">
        <v>28</v>
      </c>
      <c r="D1770" s="11">
        <f t="shared" si="30"/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ht="24" customHeight="1" hidden="1">
      <c r="A1771" s="115">
        <v>8</v>
      </c>
      <c r="B1771" s="100" t="s">
        <v>300</v>
      </c>
      <c r="C1771" s="3" t="s">
        <v>12</v>
      </c>
      <c r="D1771" s="12">
        <f t="shared" si="30"/>
        <v>4100</v>
      </c>
      <c r="E1771" s="12">
        <f>E1772+E1773+E1774+E1775</f>
        <v>0</v>
      </c>
      <c r="F1771" s="12">
        <f>F1772+F1773+F1774+F1775</f>
        <v>800</v>
      </c>
      <c r="G1771" s="12">
        <f>G1772+G1773+G1774+G1775</f>
        <v>1100</v>
      </c>
      <c r="H1771" s="12">
        <f>H1772+H1773+H1774+H1775</f>
        <v>1100</v>
      </c>
      <c r="I1771" s="12">
        <f>I1772+I1773+I1774+I1775</f>
        <v>1100</v>
      </c>
    </row>
    <row r="1772" spans="1:9" ht="22.5" customHeight="1" hidden="1">
      <c r="A1772" s="101"/>
      <c r="B1772" s="101"/>
      <c r="C1772" s="2" t="s">
        <v>9</v>
      </c>
      <c r="D1772" s="11">
        <f t="shared" si="30"/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</row>
    <row r="1773" spans="1:9" ht="22.5" hidden="1">
      <c r="A1773" s="101"/>
      <c r="B1773" s="101"/>
      <c r="C1773" s="2" t="s">
        <v>10</v>
      </c>
      <c r="D1773" s="11">
        <f t="shared" si="30"/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</row>
    <row r="1774" spans="1:9" ht="26.25" customHeight="1" hidden="1">
      <c r="A1774" s="101"/>
      <c r="B1774" s="101"/>
      <c r="C1774" s="2" t="s">
        <v>11</v>
      </c>
      <c r="D1774" s="11">
        <f t="shared" si="30"/>
        <v>4100</v>
      </c>
      <c r="E1774" s="11">
        <v>0</v>
      </c>
      <c r="F1774" s="11">
        <v>800</v>
      </c>
      <c r="G1774" s="11">
        <v>1100</v>
      </c>
      <c r="H1774" s="11">
        <v>1100</v>
      </c>
      <c r="I1774" s="11">
        <v>1100</v>
      </c>
    </row>
    <row r="1775" spans="1:9" ht="24" customHeight="1" hidden="1">
      <c r="A1775" s="101"/>
      <c r="B1775" s="101"/>
      <c r="C1775" s="2" t="s">
        <v>28</v>
      </c>
      <c r="D1775" s="11">
        <f t="shared" si="30"/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ht="15" hidden="1">
      <c r="A1776" s="115">
        <v>9</v>
      </c>
      <c r="B1776" s="100" t="s">
        <v>301</v>
      </c>
      <c r="C1776" s="3" t="s">
        <v>12</v>
      </c>
      <c r="D1776" s="12">
        <f t="shared" si="30"/>
        <v>700</v>
      </c>
      <c r="E1776" s="12">
        <f>E1777+E1778+E1779+E1780</f>
        <v>0</v>
      </c>
      <c r="F1776" s="12">
        <f>F1777+F1778+F1779+F1780</f>
        <v>100</v>
      </c>
      <c r="G1776" s="12">
        <f>G1777+G1778+G1779+G1780</f>
        <v>200</v>
      </c>
      <c r="H1776" s="12">
        <f>H1777+H1778+H1779+H1780</f>
        <v>200</v>
      </c>
      <c r="I1776" s="12">
        <f>I1777+I1778+I1779+I1780</f>
        <v>200</v>
      </c>
    </row>
    <row r="1777" spans="1:9" ht="22.5" hidden="1">
      <c r="A1777" s="101"/>
      <c r="B1777" s="101"/>
      <c r="C1777" s="2" t="s">
        <v>9</v>
      </c>
      <c r="D1777" s="11">
        <f t="shared" si="30"/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ht="22.5" hidden="1">
      <c r="A1778" s="101"/>
      <c r="B1778" s="101"/>
      <c r="C1778" s="2" t="s">
        <v>10</v>
      </c>
      <c r="D1778" s="11">
        <f t="shared" si="30"/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ht="22.5" hidden="1">
      <c r="A1779" s="101"/>
      <c r="B1779" s="101"/>
      <c r="C1779" s="2" t="s">
        <v>11</v>
      </c>
      <c r="D1779" s="11">
        <f t="shared" si="30"/>
        <v>700</v>
      </c>
      <c r="E1779" s="11">
        <v>0</v>
      </c>
      <c r="F1779" s="11">
        <v>100</v>
      </c>
      <c r="G1779" s="11">
        <v>200</v>
      </c>
      <c r="H1779" s="11">
        <v>200</v>
      </c>
      <c r="I1779" s="11">
        <v>200</v>
      </c>
    </row>
    <row r="1780" spans="1:9" ht="15" hidden="1">
      <c r="A1780" s="101"/>
      <c r="B1780" s="101"/>
      <c r="C1780" s="2" t="s">
        <v>28</v>
      </c>
      <c r="D1780" s="11">
        <f t="shared" si="30"/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ht="15">
      <c r="A1781" s="106"/>
      <c r="B1781" s="106" t="s">
        <v>709</v>
      </c>
      <c r="C1781" s="66" t="s">
        <v>12</v>
      </c>
      <c r="D1781" s="68">
        <f>D1782+D1783+D1784+D1785</f>
        <v>4335</v>
      </c>
      <c r="E1781" s="68">
        <f>E1782+E1783+E1784+E1785</f>
        <v>0</v>
      </c>
      <c r="F1781" s="68">
        <f>F1782+F1783+F1784+F1785</f>
        <v>435</v>
      </c>
      <c r="G1781" s="68">
        <f>G1782+G1783+G1784+G1785</f>
        <v>1300</v>
      </c>
      <c r="H1781" s="68">
        <f>H1782+H1783+H1784+H1785</f>
        <v>1300</v>
      </c>
      <c r="I1781" s="68">
        <f>I1782+I1783+I1784+I1785</f>
        <v>1300</v>
      </c>
    </row>
    <row r="1782" spans="1:9" ht="22.5">
      <c r="A1782" s="107"/>
      <c r="B1782" s="107"/>
      <c r="C1782" s="66" t="s">
        <v>9</v>
      </c>
      <c r="D1782" s="67">
        <v>0</v>
      </c>
      <c r="E1782" s="67">
        <v>0</v>
      </c>
      <c r="F1782" s="67">
        <v>0</v>
      </c>
      <c r="G1782" s="67">
        <v>0</v>
      </c>
      <c r="H1782" s="67">
        <v>0</v>
      </c>
      <c r="I1782" s="67">
        <v>0</v>
      </c>
    </row>
    <row r="1783" spans="1:9" ht="22.5">
      <c r="A1783" s="107"/>
      <c r="B1783" s="107"/>
      <c r="C1783" s="66" t="s">
        <v>10</v>
      </c>
      <c r="D1783" s="67">
        <v>0</v>
      </c>
      <c r="E1783" s="67">
        <v>0</v>
      </c>
      <c r="F1783" s="67">
        <v>0</v>
      </c>
      <c r="G1783" s="67">
        <v>0</v>
      </c>
      <c r="H1783" s="67">
        <v>0</v>
      </c>
      <c r="I1783" s="67">
        <v>0</v>
      </c>
    </row>
    <row r="1784" spans="1:9" ht="22.5">
      <c r="A1784" s="107"/>
      <c r="B1784" s="107"/>
      <c r="C1784" s="66" t="s">
        <v>11</v>
      </c>
      <c r="D1784" s="67">
        <f>D1789+D1794</f>
        <v>4335</v>
      </c>
      <c r="E1784" s="67">
        <f>E1789+E1794</f>
        <v>0</v>
      </c>
      <c r="F1784" s="67">
        <f>F1789+F1794</f>
        <v>435</v>
      </c>
      <c r="G1784" s="67">
        <f>G1789+G1794</f>
        <v>1300</v>
      </c>
      <c r="H1784" s="67">
        <f>H1789+H1794</f>
        <v>1300</v>
      </c>
      <c r="I1784" s="67">
        <f>I1789+I1794</f>
        <v>1300</v>
      </c>
    </row>
    <row r="1785" spans="1:9" ht="15">
      <c r="A1785" s="107"/>
      <c r="B1785" s="107"/>
      <c r="C1785" s="66" t="s">
        <v>28</v>
      </c>
      <c r="D1785" s="67">
        <v>0</v>
      </c>
      <c r="E1785" s="67">
        <v>0</v>
      </c>
      <c r="F1785" s="67">
        <v>0</v>
      </c>
      <c r="G1785" s="67">
        <v>0</v>
      </c>
      <c r="H1785" s="67">
        <v>0</v>
      </c>
      <c r="I1785" s="67">
        <v>0</v>
      </c>
    </row>
    <row r="1786" spans="1:9" ht="15" hidden="1">
      <c r="A1786" s="115">
        <v>10</v>
      </c>
      <c r="B1786" s="100" t="s">
        <v>302</v>
      </c>
      <c r="C1786" s="3" t="s">
        <v>12</v>
      </c>
      <c r="D1786" s="12">
        <f t="shared" si="30"/>
        <v>835</v>
      </c>
      <c r="E1786" s="12">
        <f>E1787+E1788+E1789+E1790</f>
        <v>0</v>
      </c>
      <c r="F1786" s="12">
        <f>F1787+F1788+F1789+F1790</f>
        <v>235</v>
      </c>
      <c r="G1786" s="12">
        <f>G1787+G1788+G1789+G1790</f>
        <v>200</v>
      </c>
      <c r="H1786" s="12">
        <f>H1787+H1788+H1789+H1790</f>
        <v>200</v>
      </c>
      <c r="I1786" s="12">
        <f>I1787+I1788+I1789+I1790</f>
        <v>200</v>
      </c>
    </row>
    <row r="1787" spans="1:9" ht="22.5" hidden="1">
      <c r="A1787" s="101"/>
      <c r="B1787" s="101"/>
      <c r="C1787" s="2" t="s">
        <v>9</v>
      </c>
      <c r="D1787" s="11">
        <f t="shared" si="30"/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ht="22.5" hidden="1">
      <c r="A1788" s="101"/>
      <c r="B1788" s="101"/>
      <c r="C1788" s="2" t="s">
        <v>10</v>
      </c>
      <c r="D1788" s="11">
        <f t="shared" si="30"/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ht="22.5" hidden="1">
      <c r="A1789" s="101"/>
      <c r="B1789" s="101"/>
      <c r="C1789" s="2" t="s">
        <v>11</v>
      </c>
      <c r="D1789" s="11">
        <f t="shared" si="30"/>
        <v>835</v>
      </c>
      <c r="E1789" s="11">
        <v>0</v>
      </c>
      <c r="F1789" s="11">
        <v>235</v>
      </c>
      <c r="G1789" s="11">
        <v>200</v>
      </c>
      <c r="H1789" s="11">
        <v>200</v>
      </c>
      <c r="I1789" s="11">
        <v>200</v>
      </c>
    </row>
    <row r="1790" spans="1:9" ht="15" hidden="1">
      <c r="A1790" s="101"/>
      <c r="B1790" s="101"/>
      <c r="C1790" s="2" t="s">
        <v>28</v>
      </c>
      <c r="D1790" s="11">
        <f t="shared" si="30"/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ht="15" hidden="1">
      <c r="A1791" s="115">
        <v>11</v>
      </c>
      <c r="B1791" s="100" t="s">
        <v>303</v>
      </c>
      <c r="C1791" s="3" t="s">
        <v>12</v>
      </c>
      <c r="D1791" s="12">
        <f t="shared" si="30"/>
        <v>3500</v>
      </c>
      <c r="E1791" s="12">
        <f>E1792+E1793+E1794+E1795</f>
        <v>0</v>
      </c>
      <c r="F1791" s="12">
        <f>F1792+F1793+F1794+F1795</f>
        <v>200</v>
      </c>
      <c r="G1791" s="12">
        <f>G1792+G1793+G1794+G1795</f>
        <v>1100</v>
      </c>
      <c r="H1791" s="12">
        <f>H1792+H1793+H1794+H1795</f>
        <v>1100</v>
      </c>
      <c r="I1791" s="12">
        <f>I1792+I1793+I1794+I1795</f>
        <v>1100</v>
      </c>
    </row>
    <row r="1792" spans="1:9" ht="22.5" hidden="1">
      <c r="A1792" s="101"/>
      <c r="B1792" s="101"/>
      <c r="C1792" s="2" t="s">
        <v>9</v>
      </c>
      <c r="D1792" s="11">
        <f t="shared" si="30"/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ht="22.5" hidden="1">
      <c r="A1793" s="101"/>
      <c r="B1793" s="101"/>
      <c r="C1793" s="2" t="s">
        <v>10</v>
      </c>
      <c r="D1793" s="11">
        <f t="shared" si="30"/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ht="22.5" hidden="1">
      <c r="A1794" s="101"/>
      <c r="B1794" s="101"/>
      <c r="C1794" s="2" t="s">
        <v>11</v>
      </c>
      <c r="D1794" s="11">
        <f t="shared" si="30"/>
        <v>3500</v>
      </c>
      <c r="E1794" s="11">
        <v>0</v>
      </c>
      <c r="F1794" s="11">
        <v>200</v>
      </c>
      <c r="G1794" s="11">
        <v>1100</v>
      </c>
      <c r="H1794" s="11">
        <v>1100</v>
      </c>
      <c r="I1794" s="11">
        <v>1100</v>
      </c>
    </row>
    <row r="1795" spans="1:9" ht="15" hidden="1">
      <c r="A1795" s="101"/>
      <c r="B1795" s="101"/>
      <c r="C1795" s="2" t="s">
        <v>28</v>
      </c>
      <c r="D1795" s="11">
        <f t="shared" si="30"/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ht="15">
      <c r="A1796" s="106"/>
      <c r="B1796" s="106" t="s">
        <v>710</v>
      </c>
      <c r="C1796" s="66" t="s">
        <v>12</v>
      </c>
      <c r="D1796" s="68">
        <f>D1797+D1798+D1799+D1800</f>
        <v>2600</v>
      </c>
      <c r="E1796" s="68">
        <f>E1797+E1798+E1799+E1800</f>
        <v>0</v>
      </c>
      <c r="F1796" s="68">
        <f>F1797+F1798+F1799+F1800</f>
        <v>200</v>
      </c>
      <c r="G1796" s="68">
        <f>G1797+G1798+G1799+G1800</f>
        <v>800</v>
      </c>
      <c r="H1796" s="68">
        <f>H1797+H1798+H1799+H1800</f>
        <v>800</v>
      </c>
      <c r="I1796" s="68">
        <f>I1797+I1798+I1799+I1800</f>
        <v>800</v>
      </c>
    </row>
    <row r="1797" spans="1:9" ht="22.5">
      <c r="A1797" s="107"/>
      <c r="B1797" s="107"/>
      <c r="C1797" s="66" t="s">
        <v>9</v>
      </c>
      <c r="D1797" s="67">
        <v>0</v>
      </c>
      <c r="E1797" s="67">
        <v>0</v>
      </c>
      <c r="F1797" s="67">
        <v>0</v>
      </c>
      <c r="G1797" s="67">
        <v>0</v>
      </c>
      <c r="H1797" s="67">
        <v>0</v>
      </c>
      <c r="I1797" s="67">
        <v>0</v>
      </c>
    </row>
    <row r="1798" spans="1:9" ht="22.5">
      <c r="A1798" s="107"/>
      <c r="B1798" s="107"/>
      <c r="C1798" s="66" t="s">
        <v>10</v>
      </c>
      <c r="D1798" s="67">
        <v>0</v>
      </c>
      <c r="E1798" s="67">
        <v>0</v>
      </c>
      <c r="F1798" s="67">
        <v>0</v>
      </c>
      <c r="G1798" s="67">
        <v>0</v>
      </c>
      <c r="H1798" s="67">
        <v>0</v>
      </c>
      <c r="I1798" s="67">
        <v>0</v>
      </c>
    </row>
    <row r="1799" spans="1:9" ht="22.5">
      <c r="A1799" s="107"/>
      <c r="B1799" s="107"/>
      <c r="C1799" s="66" t="s">
        <v>11</v>
      </c>
      <c r="D1799" s="67">
        <f>D1804+D1809</f>
        <v>2600</v>
      </c>
      <c r="E1799" s="67">
        <f>E1804+E1809</f>
        <v>0</v>
      </c>
      <c r="F1799" s="67">
        <f>F1804+F1809</f>
        <v>200</v>
      </c>
      <c r="G1799" s="67">
        <f>G1804+G1809</f>
        <v>800</v>
      </c>
      <c r="H1799" s="67">
        <f>H1804+H1809</f>
        <v>800</v>
      </c>
      <c r="I1799" s="67">
        <f>I1804+I1809</f>
        <v>800</v>
      </c>
    </row>
    <row r="1800" spans="1:9" ht="15">
      <c r="A1800" s="107"/>
      <c r="B1800" s="107"/>
      <c r="C1800" s="66" t="s">
        <v>28</v>
      </c>
      <c r="D1800" s="67">
        <v>0</v>
      </c>
      <c r="E1800" s="67">
        <v>0</v>
      </c>
      <c r="F1800" s="67">
        <v>0</v>
      </c>
      <c r="G1800" s="67">
        <v>0</v>
      </c>
      <c r="H1800" s="67">
        <v>0</v>
      </c>
      <c r="I1800" s="67">
        <v>0</v>
      </c>
    </row>
    <row r="1801" spans="1:9" ht="15" hidden="1">
      <c r="A1801" s="115">
        <v>12</v>
      </c>
      <c r="B1801" s="100" t="s">
        <v>304</v>
      </c>
      <c r="C1801" s="3" t="s">
        <v>12</v>
      </c>
      <c r="D1801" s="12">
        <f t="shared" si="30"/>
        <v>800</v>
      </c>
      <c r="E1801" s="12">
        <f>E1802+E1803+E1804+E1805</f>
        <v>0</v>
      </c>
      <c r="F1801" s="12">
        <f>F1802+F1803+F1804+F1805</f>
        <v>200</v>
      </c>
      <c r="G1801" s="12">
        <f>G1802+G1803+G1804+G1805</f>
        <v>200</v>
      </c>
      <c r="H1801" s="12">
        <f>H1802+H1803+H1804+H1805</f>
        <v>200</v>
      </c>
      <c r="I1801" s="12">
        <f>I1802+I1803+I1804+I1805</f>
        <v>200</v>
      </c>
    </row>
    <row r="1802" spans="1:9" ht="22.5" hidden="1">
      <c r="A1802" s="101"/>
      <c r="B1802" s="101"/>
      <c r="C1802" s="2" t="s">
        <v>9</v>
      </c>
      <c r="D1802" s="11">
        <f t="shared" si="30"/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</row>
    <row r="1803" spans="1:9" ht="22.5" hidden="1">
      <c r="A1803" s="101"/>
      <c r="B1803" s="101"/>
      <c r="C1803" s="2" t="s">
        <v>10</v>
      </c>
      <c r="D1803" s="11">
        <f t="shared" si="30"/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ht="22.5" hidden="1">
      <c r="A1804" s="101"/>
      <c r="B1804" s="101"/>
      <c r="C1804" s="2" t="s">
        <v>11</v>
      </c>
      <c r="D1804" s="11">
        <f t="shared" si="30"/>
        <v>800</v>
      </c>
      <c r="E1804" s="11">
        <v>0</v>
      </c>
      <c r="F1804" s="11">
        <v>200</v>
      </c>
      <c r="G1804" s="11">
        <v>200</v>
      </c>
      <c r="H1804" s="11">
        <v>200</v>
      </c>
      <c r="I1804" s="11">
        <v>200</v>
      </c>
    </row>
    <row r="1805" spans="1:9" ht="15" hidden="1">
      <c r="A1805" s="101"/>
      <c r="B1805" s="101"/>
      <c r="C1805" s="2" t="s">
        <v>28</v>
      </c>
      <c r="D1805" s="11">
        <f t="shared" si="30"/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ht="15" hidden="1">
      <c r="A1806" s="115">
        <v>13</v>
      </c>
      <c r="B1806" s="100" t="s">
        <v>305</v>
      </c>
      <c r="C1806" s="3" t="s">
        <v>12</v>
      </c>
      <c r="D1806" s="12">
        <f aca="true" t="shared" si="31" ref="D1806:D1820">E1806+F1806+G1806+H1806+I1806</f>
        <v>1800</v>
      </c>
      <c r="E1806" s="12">
        <f>E1807+E1808+E1809+E1810</f>
        <v>0</v>
      </c>
      <c r="F1806" s="12">
        <f>F1807+F1808+F1809+F1810</f>
        <v>0</v>
      </c>
      <c r="G1806" s="12">
        <f>G1807+G1808+G1809+G1810</f>
        <v>600</v>
      </c>
      <c r="H1806" s="12">
        <f>H1807+H1808+H1809+H1810</f>
        <v>600</v>
      </c>
      <c r="I1806" s="12">
        <f>I1807+I1808+I1809+I1810</f>
        <v>600</v>
      </c>
    </row>
    <row r="1807" spans="1:9" ht="22.5" hidden="1">
      <c r="A1807" s="101"/>
      <c r="B1807" s="101"/>
      <c r="C1807" s="2" t="s">
        <v>9</v>
      </c>
      <c r="D1807" s="11">
        <f t="shared" si="31"/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</row>
    <row r="1808" spans="1:9" ht="22.5" hidden="1">
      <c r="A1808" s="101"/>
      <c r="B1808" s="101"/>
      <c r="C1808" s="2" t="s">
        <v>10</v>
      </c>
      <c r="D1808" s="11">
        <f t="shared" si="31"/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ht="22.5" hidden="1">
      <c r="A1809" s="101"/>
      <c r="B1809" s="101"/>
      <c r="C1809" s="2" t="s">
        <v>11</v>
      </c>
      <c r="D1809" s="11">
        <f t="shared" si="31"/>
        <v>1800</v>
      </c>
      <c r="E1809" s="11">
        <v>0</v>
      </c>
      <c r="F1809" s="11">
        <v>0</v>
      </c>
      <c r="G1809" s="11">
        <v>600</v>
      </c>
      <c r="H1809" s="11">
        <v>600</v>
      </c>
      <c r="I1809" s="11">
        <v>600</v>
      </c>
    </row>
    <row r="1810" spans="1:9" ht="15" hidden="1">
      <c r="A1810" s="101"/>
      <c r="B1810" s="101"/>
      <c r="C1810" s="2" t="s">
        <v>28</v>
      </c>
      <c r="D1810" s="11">
        <f t="shared" si="31"/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ht="15">
      <c r="A1811" s="106"/>
      <c r="B1811" s="106" t="s">
        <v>711</v>
      </c>
      <c r="C1811" s="66" t="s">
        <v>12</v>
      </c>
      <c r="D1811" s="68">
        <f>D1812+D1813+D1814+D1815</f>
        <v>1120</v>
      </c>
      <c r="E1811" s="68">
        <f>E1812+E1813+E1814+E1815</f>
        <v>0</v>
      </c>
      <c r="F1811" s="68">
        <f>F1812+F1813+F1814+F1815</f>
        <v>280</v>
      </c>
      <c r="G1811" s="68">
        <f>G1812+G1813+G1814+G1815</f>
        <v>280</v>
      </c>
      <c r="H1811" s="68">
        <f>H1812+H1813+H1814+H1815</f>
        <v>280</v>
      </c>
      <c r="I1811" s="68">
        <f>I1812+I1813+I1814+I1815</f>
        <v>280</v>
      </c>
    </row>
    <row r="1812" spans="1:9" ht="22.5">
      <c r="A1812" s="107"/>
      <c r="B1812" s="107"/>
      <c r="C1812" s="66" t="s">
        <v>9</v>
      </c>
      <c r="D1812" s="67">
        <v>0</v>
      </c>
      <c r="E1812" s="67">
        <v>0</v>
      </c>
      <c r="F1812" s="67">
        <v>0</v>
      </c>
      <c r="G1812" s="67">
        <v>0</v>
      </c>
      <c r="H1812" s="67">
        <v>0</v>
      </c>
      <c r="I1812" s="67">
        <v>0</v>
      </c>
    </row>
    <row r="1813" spans="1:9" ht="22.5">
      <c r="A1813" s="107"/>
      <c r="B1813" s="107"/>
      <c r="C1813" s="66" t="s">
        <v>10</v>
      </c>
      <c r="D1813" s="67">
        <v>0</v>
      </c>
      <c r="E1813" s="67">
        <v>0</v>
      </c>
      <c r="F1813" s="67">
        <v>0</v>
      </c>
      <c r="G1813" s="67">
        <v>0</v>
      </c>
      <c r="H1813" s="67">
        <v>0</v>
      </c>
      <c r="I1813" s="67">
        <v>0</v>
      </c>
    </row>
    <row r="1814" spans="1:9" ht="22.5">
      <c r="A1814" s="107"/>
      <c r="B1814" s="107"/>
      <c r="C1814" s="66" t="s">
        <v>11</v>
      </c>
      <c r="D1814" s="67">
        <f>D1819</f>
        <v>1120</v>
      </c>
      <c r="E1814" s="67">
        <f>E1819</f>
        <v>0</v>
      </c>
      <c r="F1814" s="67">
        <f>F1819</f>
        <v>280</v>
      </c>
      <c r="G1814" s="67">
        <f>G1819</f>
        <v>280</v>
      </c>
      <c r="H1814" s="67">
        <f>H1819</f>
        <v>280</v>
      </c>
      <c r="I1814" s="67">
        <f>I1819</f>
        <v>280</v>
      </c>
    </row>
    <row r="1815" spans="1:9" ht="15">
      <c r="A1815" s="107"/>
      <c r="B1815" s="107"/>
      <c r="C1815" s="66" t="s">
        <v>28</v>
      </c>
      <c r="D1815" s="67">
        <v>0</v>
      </c>
      <c r="E1815" s="67">
        <v>0</v>
      </c>
      <c r="F1815" s="67">
        <v>0</v>
      </c>
      <c r="G1815" s="67">
        <v>0</v>
      </c>
      <c r="H1815" s="67">
        <v>0</v>
      </c>
      <c r="I1815" s="67">
        <v>0</v>
      </c>
    </row>
    <row r="1816" spans="1:9" ht="15" hidden="1">
      <c r="A1816" s="115">
        <v>14</v>
      </c>
      <c r="B1816" s="100" t="s">
        <v>306</v>
      </c>
      <c r="C1816" s="3" t="s">
        <v>12</v>
      </c>
      <c r="D1816" s="12">
        <f t="shared" si="31"/>
        <v>1120</v>
      </c>
      <c r="E1816" s="12">
        <f>E1817+E1818+E1819+E1820</f>
        <v>0</v>
      </c>
      <c r="F1816" s="12">
        <f>F1817+F1818+F1819+F1820</f>
        <v>280</v>
      </c>
      <c r="G1816" s="12">
        <f>G1817+G1818+G1819+G1820</f>
        <v>280</v>
      </c>
      <c r="H1816" s="12">
        <f>H1817+H1818+H1819+H1820</f>
        <v>280</v>
      </c>
      <c r="I1816" s="12">
        <f>I1817+I1818+I1819+I1820</f>
        <v>280</v>
      </c>
    </row>
    <row r="1817" spans="1:9" ht="22.5" hidden="1">
      <c r="A1817" s="101"/>
      <c r="B1817" s="101"/>
      <c r="C1817" s="2" t="s">
        <v>9</v>
      </c>
      <c r="D1817" s="11">
        <f t="shared" si="31"/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</row>
    <row r="1818" spans="1:9" ht="22.5" hidden="1">
      <c r="A1818" s="101"/>
      <c r="B1818" s="101"/>
      <c r="C1818" s="2" t="s">
        <v>10</v>
      </c>
      <c r="D1818" s="11">
        <f t="shared" si="31"/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ht="22.5" hidden="1">
      <c r="A1819" s="101"/>
      <c r="B1819" s="101"/>
      <c r="C1819" s="2" t="s">
        <v>11</v>
      </c>
      <c r="D1819" s="11">
        <f t="shared" si="31"/>
        <v>1120</v>
      </c>
      <c r="E1819" s="11">
        <v>0</v>
      </c>
      <c r="F1819" s="11">
        <v>280</v>
      </c>
      <c r="G1819" s="11">
        <v>280</v>
      </c>
      <c r="H1819" s="11">
        <v>280</v>
      </c>
      <c r="I1819" s="11">
        <v>280</v>
      </c>
    </row>
    <row r="1820" spans="1:9" ht="15" hidden="1">
      <c r="A1820" s="101"/>
      <c r="B1820" s="101"/>
      <c r="C1820" s="2" t="s">
        <v>28</v>
      </c>
      <c r="D1820" s="11">
        <f t="shared" si="31"/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ht="15" customHeight="1" hidden="1">
      <c r="A1821" s="115">
        <v>15</v>
      </c>
      <c r="B1821" s="100" t="s">
        <v>307</v>
      </c>
      <c r="C1821" s="3" t="s">
        <v>12</v>
      </c>
      <c r="D1821" s="91" t="s">
        <v>630</v>
      </c>
      <c r="E1821" s="91"/>
      <c r="F1821" s="91"/>
      <c r="G1821" s="91"/>
      <c r="H1821" s="91"/>
      <c r="I1821" s="91"/>
    </row>
    <row r="1822" spans="1:9" ht="22.5" hidden="1">
      <c r="A1822" s="101"/>
      <c r="B1822" s="101"/>
      <c r="C1822" s="2" t="s">
        <v>9</v>
      </c>
      <c r="D1822" s="91"/>
      <c r="E1822" s="91"/>
      <c r="F1822" s="91"/>
      <c r="G1822" s="91"/>
      <c r="H1822" s="91"/>
      <c r="I1822" s="91"/>
    </row>
    <row r="1823" spans="1:9" ht="22.5" hidden="1">
      <c r="A1823" s="101"/>
      <c r="B1823" s="101"/>
      <c r="C1823" s="2" t="s">
        <v>10</v>
      </c>
      <c r="D1823" s="91"/>
      <c r="E1823" s="91"/>
      <c r="F1823" s="91"/>
      <c r="G1823" s="91"/>
      <c r="H1823" s="91"/>
      <c r="I1823" s="91"/>
    </row>
    <row r="1824" spans="1:9" ht="22.5" hidden="1">
      <c r="A1824" s="101"/>
      <c r="B1824" s="101"/>
      <c r="C1824" s="2" t="s">
        <v>11</v>
      </c>
      <c r="D1824" s="91"/>
      <c r="E1824" s="91"/>
      <c r="F1824" s="91"/>
      <c r="G1824" s="91"/>
      <c r="H1824" s="91"/>
      <c r="I1824" s="91"/>
    </row>
    <row r="1825" spans="1:9" ht="15" hidden="1">
      <c r="A1825" s="101"/>
      <c r="B1825" s="101"/>
      <c r="C1825" s="2" t="s">
        <v>28</v>
      </c>
      <c r="D1825" s="91"/>
      <c r="E1825" s="91"/>
      <c r="F1825" s="91"/>
      <c r="G1825" s="91"/>
      <c r="H1825" s="91"/>
      <c r="I1825" s="91"/>
    </row>
    <row r="1826" spans="1:9" ht="15">
      <c r="A1826" s="106"/>
      <c r="B1826" s="106" t="s">
        <v>712</v>
      </c>
      <c r="C1826" s="66" t="s">
        <v>12</v>
      </c>
      <c r="D1826" s="68">
        <f>D1827+D1828+D1829+D1830</f>
        <v>1800</v>
      </c>
      <c r="E1826" s="68">
        <f>E1827+E1828+E1829+E1830</f>
        <v>0</v>
      </c>
      <c r="F1826" s="68">
        <f>F1827+F1828+F1829+F1830</f>
        <v>0</v>
      </c>
      <c r="G1826" s="68">
        <f>G1827+G1828+G1829+G1830</f>
        <v>600</v>
      </c>
      <c r="H1826" s="68">
        <f>H1827+H1828+H1829+H1830</f>
        <v>600</v>
      </c>
      <c r="I1826" s="68">
        <f>I1827+I1828+I1829+I1830</f>
        <v>600</v>
      </c>
    </row>
    <row r="1827" spans="1:9" ht="22.5">
      <c r="A1827" s="107"/>
      <c r="B1827" s="107"/>
      <c r="C1827" s="66" t="s">
        <v>9</v>
      </c>
      <c r="D1827" s="67">
        <v>0</v>
      </c>
      <c r="E1827" s="67">
        <v>0</v>
      </c>
      <c r="F1827" s="67">
        <v>0</v>
      </c>
      <c r="G1827" s="67">
        <v>0</v>
      </c>
      <c r="H1827" s="67">
        <v>0</v>
      </c>
      <c r="I1827" s="67">
        <v>0</v>
      </c>
    </row>
    <row r="1828" spans="1:9" ht="22.5">
      <c r="A1828" s="107"/>
      <c r="B1828" s="107"/>
      <c r="C1828" s="66" t="s">
        <v>10</v>
      </c>
      <c r="D1828" s="67">
        <v>0</v>
      </c>
      <c r="E1828" s="67">
        <v>0</v>
      </c>
      <c r="F1828" s="67">
        <v>0</v>
      </c>
      <c r="G1828" s="67">
        <v>0</v>
      </c>
      <c r="H1828" s="67">
        <v>0</v>
      </c>
      <c r="I1828" s="67">
        <v>0</v>
      </c>
    </row>
    <row r="1829" spans="1:9" ht="22.5">
      <c r="A1829" s="107"/>
      <c r="B1829" s="107"/>
      <c r="C1829" s="66" t="s">
        <v>11</v>
      </c>
      <c r="D1829" s="67">
        <f>D1834</f>
        <v>1800</v>
      </c>
      <c r="E1829" s="67">
        <f>E1834</f>
        <v>0</v>
      </c>
      <c r="F1829" s="67">
        <f>F1834</f>
        <v>0</v>
      </c>
      <c r="G1829" s="67">
        <f>G1834</f>
        <v>600</v>
      </c>
      <c r="H1829" s="67">
        <f>H1834</f>
        <v>600</v>
      </c>
      <c r="I1829" s="67">
        <f>I1834</f>
        <v>600</v>
      </c>
    </row>
    <row r="1830" spans="1:9" ht="15">
      <c r="A1830" s="107"/>
      <c r="B1830" s="107"/>
      <c r="C1830" s="66" t="s">
        <v>28</v>
      </c>
      <c r="D1830" s="67">
        <v>0</v>
      </c>
      <c r="E1830" s="67">
        <v>0</v>
      </c>
      <c r="F1830" s="67">
        <v>0</v>
      </c>
      <c r="G1830" s="67">
        <v>0</v>
      </c>
      <c r="H1830" s="67">
        <v>0</v>
      </c>
      <c r="I1830" s="67">
        <v>0</v>
      </c>
    </row>
    <row r="1831" spans="1:9" ht="15" hidden="1">
      <c r="A1831" s="115">
        <v>16</v>
      </c>
      <c r="B1831" s="100" t="s">
        <v>308</v>
      </c>
      <c r="C1831" s="3" t="s">
        <v>12</v>
      </c>
      <c r="D1831" s="12">
        <f>E1831+F1831+G1831+H1831+I1831</f>
        <v>1800</v>
      </c>
      <c r="E1831" s="12">
        <f>E1832+E1833+E1834+E1835</f>
        <v>0</v>
      </c>
      <c r="F1831" s="12">
        <f>F1832+F1833+F1834+F1835</f>
        <v>0</v>
      </c>
      <c r="G1831" s="12">
        <f>G1832+G1833+G1834+G1835</f>
        <v>600</v>
      </c>
      <c r="H1831" s="12">
        <f>H1832+H1833+H1834+H1835</f>
        <v>600</v>
      </c>
      <c r="I1831" s="12">
        <f>I1832+I1833+I1834+I1835</f>
        <v>600</v>
      </c>
    </row>
    <row r="1832" spans="1:9" ht="22.5" hidden="1">
      <c r="A1832" s="101"/>
      <c r="B1832" s="101"/>
      <c r="C1832" s="2" t="s">
        <v>9</v>
      </c>
      <c r="D1832" s="11">
        <f>E1832+F1832+G1832+H1832+I1832</f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</row>
    <row r="1833" spans="1:9" ht="22.5" hidden="1">
      <c r="A1833" s="101"/>
      <c r="B1833" s="101"/>
      <c r="C1833" s="2" t="s">
        <v>10</v>
      </c>
      <c r="D1833" s="11">
        <f>E1833+F1833+G1833+H1833+I1833</f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ht="22.5" hidden="1">
      <c r="A1834" s="101"/>
      <c r="B1834" s="101"/>
      <c r="C1834" s="2" t="s">
        <v>11</v>
      </c>
      <c r="D1834" s="11">
        <f>E1834+F1834+G1834+H1834+I1834</f>
        <v>1800</v>
      </c>
      <c r="E1834" s="11">
        <v>0</v>
      </c>
      <c r="F1834" s="11">
        <v>0</v>
      </c>
      <c r="G1834" s="11">
        <v>600</v>
      </c>
      <c r="H1834" s="11">
        <v>600</v>
      </c>
      <c r="I1834" s="11">
        <v>600</v>
      </c>
    </row>
    <row r="1835" spans="1:9" ht="15" hidden="1">
      <c r="A1835" s="101"/>
      <c r="B1835" s="101"/>
      <c r="C1835" s="2" t="s">
        <v>28</v>
      </c>
      <c r="D1835" s="11">
        <f>E1835+F1835+G1835+H1835+I1835</f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6" customFormat="1" ht="15.75">
      <c r="A1836" s="65">
        <v>7</v>
      </c>
      <c r="B1836" s="130" t="s">
        <v>309</v>
      </c>
      <c r="C1836" s="131"/>
      <c r="D1836" s="131"/>
      <c r="E1836" s="131"/>
      <c r="F1836" s="131"/>
      <c r="G1836" s="131"/>
      <c r="H1836" s="131"/>
      <c r="I1836" s="131"/>
    </row>
    <row r="1837" spans="1:9" s="6" customFormat="1" ht="15.75">
      <c r="A1837" s="123"/>
      <c r="B1837" s="113" t="s">
        <v>12</v>
      </c>
      <c r="C1837" s="114"/>
      <c r="D1837" s="81">
        <f>D1838+D1839+D1840+D1841</f>
        <v>84575.6</v>
      </c>
      <c r="E1837" s="81">
        <f>E1838+E1839+E1840+E1841</f>
        <v>15587.300000000001</v>
      </c>
      <c r="F1837" s="81">
        <f>F1838+F1839+F1840+F1841</f>
        <v>16497.3</v>
      </c>
      <c r="G1837" s="81">
        <f>G1838+G1839+G1840+G1841</f>
        <v>17024.2</v>
      </c>
      <c r="H1837" s="81">
        <f>H1838+H1839+H1840+H1841</f>
        <v>17496</v>
      </c>
      <c r="I1837" s="81">
        <f>I1838+I1839+I1840+I1841</f>
        <v>17970.8</v>
      </c>
    </row>
    <row r="1838" spans="1:9" s="6" customFormat="1" ht="15.75">
      <c r="A1838" s="124"/>
      <c r="B1838" s="113" t="s">
        <v>9</v>
      </c>
      <c r="C1838" s="114"/>
      <c r="D1838" s="81">
        <v>0</v>
      </c>
      <c r="E1838" s="81">
        <v>0</v>
      </c>
      <c r="F1838" s="81">
        <v>0</v>
      </c>
      <c r="G1838" s="81">
        <v>0</v>
      </c>
      <c r="H1838" s="81">
        <v>0</v>
      </c>
      <c r="I1838" s="81">
        <v>0</v>
      </c>
    </row>
    <row r="1839" spans="1:9" s="6" customFormat="1" ht="15.75">
      <c r="A1839" s="124"/>
      <c r="B1839" s="113" t="s">
        <v>10</v>
      </c>
      <c r="C1839" s="114"/>
      <c r="D1839" s="81">
        <v>0</v>
      </c>
      <c r="E1839" s="81">
        <v>0</v>
      </c>
      <c r="F1839" s="81">
        <v>0</v>
      </c>
      <c r="G1839" s="81">
        <v>0</v>
      </c>
      <c r="H1839" s="81">
        <v>0</v>
      </c>
      <c r="I1839" s="81">
        <v>0</v>
      </c>
    </row>
    <row r="1840" spans="1:9" s="6" customFormat="1" ht="15.75">
      <c r="A1840" s="124"/>
      <c r="B1840" s="113" t="s">
        <v>11</v>
      </c>
      <c r="C1840" s="114"/>
      <c r="D1840" s="81">
        <f>D1850+D1885+D1920+D1940+D1970+D2045+D2065+D2075</f>
        <v>83435.6</v>
      </c>
      <c r="E1840" s="81">
        <f>E1850+E1885+E1920+E1940+E1970+E2045+E2065+E2075</f>
        <v>15382.300000000001</v>
      </c>
      <c r="F1840" s="81">
        <f>F1850+F1885+F1920+F1940+F1970+F2045+F2065+F2075</f>
        <v>16282.3</v>
      </c>
      <c r="G1840" s="81">
        <f>G1850+G1885+G1920+G1940+G1970+G2045+G2065+G2075</f>
        <v>16794.2</v>
      </c>
      <c r="H1840" s="81">
        <f>H1850+H1885+H1920+H1940+H1970+H2045+H2065+H2075</f>
        <v>17256</v>
      </c>
      <c r="I1840" s="81">
        <f>I1850+I1885+I1920+I1940+I1970+I2045+I2065+I2075</f>
        <v>17720.8</v>
      </c>
    </row>
    <row r="1841" spans="1:9" s="6" customFormat="1" ht="15.75">
      <c r="A1841" s="124"/>
      <c r="B1841" s="113" t="s">
        <v>28</v>
      </c>
      <c r="C1841" s="114"/>
      <c r="D1841" s="81">
        <f>D1851+D1886+D1921+D1941+D1971+D2046+D2066+D2076</f>
        <v>1140</v>
      </c>
      <c r="E1841" s="81">
        <f>E1851+E1886+E1921+E1941+E1971+E2046+E2066+E2076</f>
        <v>205</v>
      </c>
      <c r="F1841" s="81">
        <f>F1851+F1886+F1921+F1941+F1971+F2046+F2066+F2076</f>
        <v>215</v>
      </c>
      <c r="G1841" s="81">
        <f>G1851+G1886+G1921+G1941+G1971+G2046+G2066+G2076</f>
        <v>230</v>
      </c>
      <c r="H1841" s="81">
        <f>H1851+H1886+H1921+H1941+H1971+H2046+H2066+H2076</f>
        <v>240</v>
      </c>
      <c r="I1841" s="81">
        <f>I1851+I1886+I1921+I1941+I1971+I2046+I2066+I2076</f>
        <v>250</v>
      </c>
    </row>
    <row r="1842" spans="1:9" ht="15" hidden="1">
      <c r="A1842" s="109"/>
      <c r="B1842" s="109"/>
      <c r="C1842" s="61" t="s">
        <v>12</v>
      </c>
      <c r="D1842" s="10">
        <f>E1842+F1842+G1842+H1842+I1842</f>
        <v>65876.5</v>
      </c>
      <c r="E1842" s="10">
        <f>E1857+E1862+E1867+E1872+E1877+E1892+E1897+E1902+E1907+E1912+E1922+E1927+E1932+E1942+E1947+E1952+E1957+E1962+E1972+E1977+E1982+E2047+E2052+E2057+E2067+E2077+E2082+E2087</f>
        <v>12275.3</v>
      </c>
      <c r="F1842" s="10">
        <f>F1857+F1862+F1867+F1872+F1877+F1892+F1897+F1902+F1907+F1912+F1922+F1927+F1932+F1942+F1947+F1952+F1957+F1962+F1972+F1977+F1982+F2047+F2052+F2057+F2067+F2077+F2082+F2087</f>
        <v>12927.3</v>
      </c>
      <c r="G1842" s="10">
        <f>G1857+G1862+G1867+G1872+G1877+G1892+G1897+G1902+G1907+G1912+G1922+G1927+G1932+G1942+G1947+G1952+G1957+G1962+G1972+G1977+G1982+G2047+G2052+G2057+G2067+G2077+G2082+G2087</f>
        <v>13275.7</v>
      </c>
      <c r="H1842" s="10">
        <f>H1857+H1862+H1867+H1872+H1877+H1892+H1897+H1902+H1907+H1912+H1922+H1927+H1932+H1942+H1947+H1952+H1957+H1962+H1972+H1977+H1982+H2047+H2052+H2057+H2067+H2077+H2082+H2087</f>
        <v>13560.1</v>
      </c>
      <c r="I1842" s="10">
        <f>I1857+I1862+I1867+I1872+I1877+I1892+I1897+I1902+I1907+I1912+I1922+I1927+I1932+I1942+I1947+I1952+I1957+I1962+I1972+I1977+I1982+I2047+I2052+I2057+I2067+I2077+I2082+I2087</f>
        <v>13838.1</v>
      </c>
    </row>
    <row r="1843" spans="1:9" ht="22.5" hidden="1">
      <c r="A1843" s="110"/>
      <c r="B1843" s="110"/>
      <c r="C1843" s="2" t="s">
        <v>9</v>
      </c>
      <c r="D1843" s="11">
        <f>E1843+F1843+G1843+H1843+I1843</f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ht="22.5" hidden="1">
      <c r="A1844" s="110"/>
      <c r="B1844" s="110"/>
      <c r="C1844" s="2" t="s">
        <v>10</v>
      </c>
      <c r="D1844" s="11">
        <f>E1844+F1844+G1844+H1844+I1844</f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ht="22.5" hidden="1">
      <c r="A1845" s="110"/>
      <c r="B1845" s="110"/>
      <c r="C1845" s="2" t="s">
        <v>11</v>
      </c>
      <c r="D1845" s="11">
        <f>E1845+F1845+G1845+H1845+I1845</f>
        <v>64736.5</v>
      </c>
      <c r="E1845" s="11">
        <f>E1860+E1865+E1870+E1875+E1880+E1895+E1900+E1905+E1910+E1915+E1925+E1930+E1935+E1945+E1950+E1955+E1960+E1965+E1975+E1980+E1985+E2050+E2055+E2060+E2070+E2080+E2085+E2090</f>
        <v>12070.3</v>
      </c>
      <c r="F1845" s="11">
        <f>F1860+F1865+F1870+F1875+F1880+F1895+F1900+F1905+F1910+F1915+F1925+F1930+F1935+F1945+F1950+F1955+F1960+F1965+F1975+F1980+F1985+F2050+F2055+F2060+F2070+F2080+F2085+F2090</f>
        <v>12712.3</v>
      </c>
      <c r="G1845" s="11">
        <f>G1860+G1865+G1870+G1875+G1880+G1895+G1900+G1905+G1910+G1915+G1925+G1930+G1935+G1945+G1950+G1955+G1960+G1965+G1975+G1980+G1985+G2050+G2055+G2060+G2070+G2080+G2085+G2090</f>
        <v>13045.7</v>
      </c>
      <c r="H1845" s="11">
        <f>H1860+H1865+H1870+H1875+H1880+H1895+H1900+H1905+H1910+H1915+H1925+H1930+H1935+H1945+H1950+H1955+H1960+H1965+H1975+H1980+H1985+H2050+H2055+H2060+H2070+H2080+H2085+H2090</f>
        <v>13320.1</v>
      </c>
      <c r="I1845" s="11">
        <f>I1860+I1865+I1870+I1875+I1880+I1895+I1900+I1905+I1910+I1915+I1925+I1930+I1935+I1945+I1950+I1955+I1960+I1965+I1975+I1980+I1985+I2050+I2055+I2060+I2070+I2080+I2085+I2090</f>
        <v>13588.1</v>
      </c>
    </row>
    <row r="1846" spans="1:9" ht="15" hidden="1">
      <c r="A1846" s="110"/>
      <c r="B1846" s="110"/>
      <c r="C1846" s="2" t="s">
        <v>28</v>
      </c>
      <c r="D1846" s="11">
        <f>E1846+F1846+G1846+H1846+I1846</f>
        <v>1140</v>
      </c>
      <c r="E1846" s="11">
        <f>E1861+E1866+E1871+E1876+E1881+E1896+E1901+E1906+E1911+E1916+E1926+E1931+E1936+E1946+E1951+E1956+E1961+E1966+E1976+E1981+E1986+E2051+E2056+E2061+E2071+E2081+E2086+E2091</f>
        <v>205</v>
      </c>
      <c r="F1846" s="11">
        <f>F1861+F1866+F1871+F1876+F1881+F1896+F1901+F1906+F1911+F1916+F1926+F1931+F1936+F1946+F1951+F1956+F1961+F1966+F1976+F1981+F1986+F2051+F2056+F2061+F2071+F2081+F2086+F2091</f>
        <v>215</v>
      </c>
      <c r="G1846" s="11">
        <f>G1861+G1866+G1871+G1876+G1881+G1896+G1901+G1906+G1911+G1916+G1926+G1931+G1936+G1946+G1951+G1956+G1961+G1966+G1976+G1981+G1986+G2051+G2056+G2061+G2071+G2081+G2086+G2091</f>
        <v>230</v>
      </c>
      <c r="H1846" s="11">
        <f>H1861+H1866+H1871+H1876+H1881+H1896+H1901+H1906+H1911+H1916+H1926+H1931+H1936+H1946+H1951+H1956+H1961+H1966+H1976+H1981+H1986+H2051+H2056+H2061+H2071+H2081+H2086+H2091</f>
        <v>240</v>
      </c>
      <c r="I1846" s="11">
        <f>I1861+I1866+I1871+I1876+I1881+I1896+I1901+I1906+I1911+I1916+I1926+I1931+I1936+I1946+I1951+I1956+I1961+I1966+I1976+I1981+I1986+I2051+I2056+I2061+I2071+I2081+I2086+I2091</f>
        <v>250</v>
      </c>
    </row>
    <row r="1847" spans="1:9" ht="15">
      <c r="A1847" s="106"/>
      <c r="B1847" s="106" t="s">
        <v>713</v>
      </c>
      <c r="C1847" s="66" t="s">
        <v>12</v>
      </c>
      <c r="D1847" s="68">
        <f>D1848+D1849+D1850+D1851</f>
        <v>8349.6</v>
      </c>
      <c r="E1847" s="68">
        <f>E1848+E1849+E1850+E1851</f>
        <v>2199.6</v>
      </c>
      <c r="F1847" s="68">
        <f>F1848+F1849+F1850+F1851</f>
        <v>1350</v>
      </c>
      <c r="G1847" s="68">
        <f>G1848+G1849+G1850+G1851</f>
        <v>1525</v>
      </c>
      <c r="H1847" s="68">
        <f>H1848+H1849+H1850+H1851</f>
        <v>1600</v>
      </c>
      <c r="I1847" s="68">
        <f>I1848+I1849+I1850+I1851</f>
        <v>1675</v>
      </c>
    </row>
    <row r="1848" spans="1:9" ht="22.5">
      <c r="A1848" s="107"/>
      <c r="B1848" s="107"/>
      <c r="C1848" s="66" t="s">
        <v>9</v>
      </c>
      <c r="D1848" s="67">
        <v>0</v>
      </c>
      <c r="E1848" s="67">
        <v>0</v>
      </c>
      <c r="F1848" s="67">
        <v>0</v>
      </c>
      <c r="G1848" s="67">
        <v>0</v>
      </c>
      <c r="H1848" s="67">
        <v>0</v>
      </c>
      <c r="I1848" s="67">
        <v>0</v>
      </c>
    </row>
    <row r="1849" spans="1:9" ht="22.5">
      <c r="A1849" s="107"/>
      <c r="B1849" s="107"/>
      <c r="C1849" s="66" t="s">
        <v>10</v>
      </c>
      <c r="D1849" s="67">
        <v>0</v>
      </c>
      <c r="E1849" s="67">
        <v>0</v>
      </c>
      <c r="F1849" s="67">
        <v>0</v>
      </c>
      <c r="G1849" s="67">
        <v>0</v>
      </c>
      <c r="H1849" s="67">
        <v>0</v>
      </c>
      <c r="I1849" s="67">
        <v>0</v>
      </c>
    </row>
    <row r="1850" spans="1:9" ht="22.5">
      <c r="A1850" s="107"/>
      <c r="B1850" s="107"/>
      <c r="C1850" s="66" t="s">
        <v>11</v>
      </c>
      <c r="D1850" s="67">
        <f>D1860+D1865+D1870+D1875+D1880</f>
        <v>7209.6</v>
      </c>
      <c r="E1850" s="67">
        <f>E1860+E1865+E1870+E1875+E1880</f>
        <v>1994.6</v>
      </c>
      <c r="F1850" s="67">
        <f>F1860+F1865+F1870+F1875+F1880</f>
        <v>1135</v>
      </c>
      <c r="G1850" s="67">
        <f>G1860+G1865+G1870+G1875+G1880</f>
        <v>1295</v>
      </c>
      <c r="H1850" s="67">
        <f>H1860+H1865+H1870+H1875+H1880</f>
        <v>1360</v>
      </c>
      <c r="I1850" s="67">
        <f>I1860+I1865+I1870+I1875+I1880</f>
        <v>1425</v>
      </c>
    </row>
    <row r="1851" spans="1:9" ht="15">
      <c r="A1851" s="107"/>
      <c r="B1851" s="107"/>
      <c r="C1851" s="66" t="s">
        <v>28</v>
      </c>
      <c r="D1851" s="67">
        <f>D1861+D1866+D1871+D1876+D1881</f>
        <v>1140</v>
      </c>
      <c r="E1851" s="67">
        <f>E1861+E1866+E1871+E1876+E1881</f>
        <v>205</v>
      </c>
      <c r="F1851" s="67">
        <f>F1861+F1866+F1871+F1876+F1881</f>
        <v>215</v>
      </c>
      <c r="G1851" s="67">
        <f>G1861+G1866+G1871+G1876+G1881</f>
        <v>230</v>
      </c>
      <c r="H1851" s="67">
        <f>H1861+H1866+H1871+H1876+H1881</f>
        <v>240</v>
      </c>
      <c r="I1851" s="67">
        <f>I1861+I1866+I1871+I1876+I1881</f>
        <v>250</v>
      </c>
    </row>
    <row r="1852" spans="1:9" ht="15" hidden="1">
      <c r="A1852" s="115">
        <v>1</v>
      </c>
      <c r="B1852" s="100" t="s">
        <v>584</v>
      </c>
      <c r="C1852" s="3" t="s">
        <v>12</v>
      </c>
      <c r="D1852" s="91" t="s">
        <v>636</v>
      </c>
      <c r="E1852" s="92"/>
      <c r="F1852" s="92"/>
      <c r="G1852" s="92"/>
      <c r="H1852" s="92"/>
      <c r="I1852" s="92"/>
    </row>
    <row r="1853" spans="1:9" ht="22.5" hidden="1">
      <c r="A1853" s="101"/>
      <c r="B1853" s="101"/>
      <c r="C1853" s="2" t="s">
        <v>9</v>
      </c>
      <c r="D1853" s="92"/>
      <c r="E1853" s="92"/>
      <c r="F1853" s="92"/>
      <c r="G1853" s="92"/>
      <c r="H1853" s="92"/>
      <c r="I1853" s="92"/>
    </row>
    <row r="1854" spans="1:9" ht="22.5" hidden="1">
      <c r="A1854" s="101"/>
      <c r="B1854" s="101"/>
      <c r="C1854" s="2" t="s">
        <v>10</v>
      </c>
      <c r="D1854" s="92"/>
      <c r="E1854" s="92"/>
      <c r="F1854" s="92"/>
      <c r="G1854" s="92"/>
      <c r="H1854" s="92"/>
      <c r="I1854" s="92"/>
    </row>
    <row r="1855" spans="1:9" ht="22.5" hidden="1">
      <c r="A1855" s="101"/>
      <c r="B1855" s="101"/>
      <c r="C1855" s="2" t="s">
        <v>11</v>
      </c>
      <c r="D1855" s="92"/>
      <c r="E1855" s="92"/>
      <c r="F1855" s="92"/>
      <c r="G1855" s="92"/>
      <c r="H1855" s="92"/>
      <c r="I1855" s="92"/>
    </row>
    <row r="1856" spans="1:9" ht="15" hidden="1">
      <c r="A1856" s="101"/>
      <c r="B1856" s="101"/>
      <c r="C1856" s="2" t="s">
        <v>28</v>
      </c>
      <c r="D1856" s="92"/>
      <c r="E1856" s="92"/>
      <c r="F1856" s="92"/>
      <c r="G1856" s="92"/>
      <c r="H1856" s="92"/>
      <c r="I1856" s="92"/>
    </row>
    <row r="1857" spans="1:9" ht="15" hidden="1">
      <c r="A1857" s="115">
        <v>2</v>
      </c>
      <c r="B1857" s="100" t="s">
        <v>310</v>
      </c>
      <c r="C1857" s="3" t="s">
        <v>12</v>
      </c>
      <c r="D1857" s="12">
        <f>E1857+F1857+G1857+H1857+I1857</f>
        <v>1025</v>
      </c>
      <c r="E1857" s="12">
        <f>E1858+E1859+E1860+E1861</f>
        <v>170</v>
      </c>
      <c r="F1857" s="12">
        <f>F1858+F1859+F1860+F1861</f>
        <v>180</v>
      </c>
      <c r="G1857" s="12">
        <f>G1858+G1859+G1860+G1861</f>
        <v>205</v>
      </c>
      <c r="H1857" s="12">
        <f>H1858+H1859+H1860+H1861</f>
        <v>225</v>
      </c>
      <c r="I1857" s="12">
        <f>I1858+I1859+I1860+I1861</f>
        <v>245</v>
      </c>
    </row>
    <row r="1858" spans="1:9" ht="22.5" hidden="1">
      <c r="A1858" s="101"/>
      <c r="B1858" s="101"/>
      <c r="C1858" s="2" t="s">
        <v>9</v>
      </c>
      <c r="D1858" s="11">
        <f aca="true" t="shared" si="32" ref="D1858:D1936">E1858+F1858+G1858+H1858+I1858</f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</row>
    <row r="1859" spans="1:9" ht="22.5" hidden="1">
      <c r="A1859" s="101"/>
      <c r="B1859" s="101"/>
      <c r="C1859" s="2" t="s">
        <v>10</v>
      </c>
      <c r="D1859" s="11">
        <f t="shared" si="32"/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ht="22.5" hidden="1">
      <c r="A1860" s="101"/>
      <c r="B1860" s="101"/>
      <c r="C1860" s="2" t="s">
        <v>11</v>
      </c>
      <c r="D1860" s="11">
        <f t="shared" si="32"/>
        <v>300</v>
      </c>
      <c r="E1860" s="11">
        <v>40</v>
      </c>
      <c r="F1860" s="11">
        <v>50</v>
      </c>
      <c r="G1860" s="11">
        <v>60</v>
      </c>
      <c r="H1860" s="11">
        <v>70</v>
      </c>
      <c r="I1860" s="11">
        <v>80</v>
      </c>
    </row>
    <row r="1861" spans="1:9" ht="15" hidden="1">
      <c r="A1861" s="101"/>
      <c r="B1861" s="101"/>
      <c r="C1861" s="2" t="s">
        <v>28</v>
      </c>
      <c r="D1861" s="11">
        <f t="shared" si="32"/>
        <v>725</v>
      </c>
      <c r="E1861" s="11">
        <v>130</v>
      </c>
      <c r="F1861" s="11">
        <v>130</v>
      </c>
      <c r="G1861" s="11">
        <v>145</v>
      </c>
      <c r="H1861" s="11">
        <v>155</v>
      </c>
      <c r="I1861" s="11">
        <v>165</v>
      </c>
    </row>
    <row r="1862" spans="1:9" ht="15" hidden="1">
      <c r="A1862" s="115">
        <v>3</v>
      </c>
      <c r="B1862" s="100" t="s">
        <v>311</v>
      </c>
      <c r="C1862" s="3" t="s">
        <v>12</v>
      </c>
      <c r="D1862" s="12">
        <f t="shared" si="32"/>
        <v>3755</v>
      </c>
      <c r="E1862" s="12">
        <f>E1863+E1864+E1865+E1866</f>
        <v>1485</v>
      </c>
      <c r="F1862" s="12">
        <f>F1863+F1864+F1865+F1866</f>
        <v>665</v>
      </c>
      <c r="G1862" s="12">
        <f>G1863+G1864+G1865+G1866</f>
        <v>530</v>
      </c>
      <c r="H1862" s="12">
        <f>H1863+H1864+H1865+H1866</f>
        <v>535</v>
      </c>
      <c r="I1862" s="12">
        <f>I1863+I1864+I1865+I1866</f>
        <v>540</v>
      </c>
    </row>
    <row r="1863" spans="1:9" ht="22.5" hidden="1">
      <c r="A1863" s="101"/>
      <c r="B1863" s="101"/>
      <c r="C1863" s="2" t="s">
        <v>9</v>
      </c>
      <c r="D1863" s="11">
        <f t="shared" si="32"/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ht="22.5" hidden="1">
      <c r="A1864" s="101"/>
      <c r="B1864" s="101"/>
      <c r="C1864" s="2" t="s">
        <v>10</v>
      </c>
      <c r="D1864" s="11">
        <f t="shared" si="32"/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ht="22.5" hidden="1">
      <c r="A1865" s="101"/>
      <c r="B1865" s="101"/>
      <c r="C1865" s="2" t="s">
        <v>11</v>
      </c>
      <c r="D1865" s="11">
        <f t="shared" si="32"/>
        <v>3655</v>
      </c>
      <c r="E1865" s="11">
        <v>1465</v>
      </c>
      <c r="F1865" s="11">
        <v>645</v>
      </c>
      <c r="G1865" s="11">
        <v>510</v>
      </c>
      <c r="H1865" s="11">
        <v>515</v>
      </c>
      <c r="I1865" s="11">
        <v>520</v>
      </c>
    </row>
    <row r="1866" spans="1:9" ht="15" hidden="1">
      <c r="A1866" s="101"/>
      <c r="B1866" s="101"/>
      <c r="C1866" s="2" t="s">
        <v>28</v>
      </c>
      <c r="D1866" s="11">
        <f t="shared" si="32"/>
        <v>100</v>
      </c>
      <c r="E1866" s="11">
        <v>20</v>
      </c>
      <c r="F1866" s="11">
        <v>20</v>
      </c>
      <c r="G1866" s="11">
        <v>20</v>
      </c>
      <c r="H1866" s="11">
        <v>20</v>
      </c>
      <c r="I1866" s="11">
        <v>20</v>
      </c>
    </row>
    <row r="1867" spans="1:9" ht="15" hidden="1">
      <c r="A1867" s="115">
        <v>4</v>
      </c>
      <c r="B1867" s="100" t="s">
        <v>312</v>
      </c>
      <c r="C1867" s="3" t="s">
        <v>12</v>
      </c>
      <c r="D1867" s="12">
        <f t="shared" si="32"/>
        <v>90</v>
      </c>
      <c r="E1867" s="12">
        <f>E1868+E1869+E1870+E1871</f>
        <v>15</v>
      </c>
      <c r="F1867" s="12">
        <f>F1868+F1869+F1870+F1871</f>
        <v>0</v>
      </c>
      <c r="G1867" s="12">
        <f>G1868+G1869+G1870+G1871</f>
        <v>25</v>
      </c>
      <c r="H1867" s="12">
        <f>H1868+H1869+H1870+H1871</f>
        <v>25</v>
      </c>
      <c r="I1867" s="12">
        <f>I1868+I1869+I1870+I1871</f>
        <v>25</v>
      </c>
    </row>
    <row r="1868" spans="1:9" ht="22.5" hidden="1">
      <c r="A1868" s="101"/>
      <c r="B1868" s="101"/>
      <c r="C1868" s="2" t="s">
        <v>9</v>
      </c>
      <c r="D1868" s="11">
        <f t="shared" si="32"/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ht="22.5" hidden="1">
      <c r="A1869" s="101"/>
      <c r="B1869" s="101"/>
      <c r="C1869" s="2" t="s">
        <v>10</v>
      </c>
      <c r="D1869" s="11">
        <f t="shared" si="32"/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ht="22.5" hidden="1">
      <c r="A1870" s="101"/>
      <c r="B1870" s="101"/>
      <c r="C1870" s="2" t="s">
        <v>11</v>
      </c>
      <c r="D1870" s="11">
        <f t="shared" si="32"/>
        <v>90</v>
      </c>
      <c r="E1870" s="11">
        <v>15</v>
      </c>
      <c r="F1870" s="11">
        <v>0</v>
      </c>
      <c r="G1870" s="11">
        <v>25</v>
      </c>
      <c r="H1870" s="11">
        <v>25</v>
      </c>
      <c r="I1870" s="11">
        <v>25</v>
      </c>
    </row>
    <row r="1871" spans="1:9" ht="15" hidden="1">
      <c r="A1871" s="101"/>
      <c r="B1871" s="101"/>
      <c r="C1871" s="2" t="s">
        <v>28</v>
      </c>
      <c r="D1871" s="11">
        <f t="shared" si="32"/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ht="15" hidden="1">
      <c r="A1872" s="115">
        <v>5</v>
      </c>
      <c r="B1872" s="100" t="s">
        <v>313</v>
      </c>
      <c r="C1872" s="3" t="s">
        <v>12</v>
      </c>
      <c r="D1872" s="12">
        <f t="shared" si="32"/>
        <v>3479.6</v>
      </c>
      <c r="E1872" s="12">
        <f>E1873+E1874+E1875+E1876</f>
        <v>529.6</v>
      </c>
      <c r="F1872" s="12">
        <f>F1873+F1874+F1875+F1876</f>
        <v>505</v>
      </c>
      <c r="G1872" s="12">
        <f>G1873+G1874+G1875+G1876</f>
        <v>765</v>
      </c>
      <c r="H1872" s="12">
        <f>H1873+H1874+H1875+H1876</f>
        <v>815</v>
      </c>
      <c r="I1872" s="12">
        <f>I1873+I1874+I1875+I1876</f>
        <v>865</v>
      </c>
    </row>
    <row r="1873" spans="1:9" ht="22.5" hidden="1">
      <c r="A1873" s="101"/>
      <c r="B1873" s="101"/>
      <c r="C1873" s="2" t="s">
        <v>9</v>
      </c>
      <c r="D1873" s="11">
        <f t="shared" si="32"/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ht="22.5" hidden="1">
      <c r="A1874" s="101"/>
      <c r="B1874" s="101"/>
      <c r="C1874" s="2" t="s">
        <v>10</v>
      </c>
      <c r="D1874" s="11">
        <f t="shared" si="32"/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10" ht="22.5" hidden="1">
      <c r="A1875" s="101"/>
      <c r="B1875" s="101"/>
      <c r="C1875" s="2" t="s">
        <v>11</v>
      </c>
      <c r="D1875" s="11">
        <f t="shared" si="32"/>
        <v>3164.6</v>
      </c>
      <c r="E1875" s="11">
        <v>474.6</v>
      </c>
      <c r="F1875" s="11">
        <v>440</v>
      </c>
      <c r="G1875" s="11">
        <v>700</v>
      </c>
      <c r="H1875" s="11">
        <v>750</v>
      </c>
      <c r="I1875" s="11">
        <v>800</v>
      </c>
      <c r="J1875" s="9">
        <f>D1872+D1867+D1862+D1857</f>
        <v>8349.6</v>
      </c>
    </row>
    <row r="1876" spans="1:10" ht="15" hidden="1">
      <c r="A1876" s="101"/>
      <c r="B1876" s="101"/>
      <c r="C1876" s="2" t="s">
        <v>28</v>
      </c>
      <c r="D1876" s="11">
        <f t="shared" si="32"/>
        <v>315</v>
      </c>
      <c r="E1876" s="11">
        <v>55</v>
      </c>
      <c r="F1876" s="11">
        <v>65</v>
      </c>
      <c r="G1876" s="11">
        <v>65</v>
      </c>
      <c r="H1876" s="11">
        <v>65</v>
      </c>
      <c r="I1876" s="11">
        <v>65</v>
      </c>
      <c r="J1876" s="9">
        <f>D1857+D1862+D1867+D1872</f>
        <v>8349.6</v>
      </c>
    </row>
    <row r="1877" spans="1:9" ht="15" hidden="1">
      <c r="A1877" s="115">
        <v>6</v>
      </c>
      <c r="B1877" s="100" t="s">
        <v>585</v>
      </c>
      <c r="C1877" s="3" t="s">
        <v>12</v>
      </c>
      <c r="D1877" s="12">
        <f t="shared" si="32"/>
        <v>0</v>
      </c>
      <c r="E1877" s="12">
        <f>E1878+E1879+E1880+E1881</f>
        <v>0</v>
      </c>
      <c r="F1877" s="12">
        <f>F1878+F1879+F1880+F1881</f>
        <v>0</v>
      </c>
      <c r="G1877" s="12">
        <f>G1878+G1879+G1880+G1881</f>
        <v>0</v>
      </c>
      <c r="H1877" s="12">
        <f>H1878+H1879+H1880+H1881</f>
        <v>0</v>
      </c>
      <c r="I1877" s="12">
        <f>I1878+I1879+I1880+I1881</f>
        <v>0</v>
      </c>
    </row>
    <row r="1878" spans="1:9" ht="22.5" hidden="1">
      <c r="A1878" s="101"/>
      <c r="B1878" s="101"/>
      <c r="C1878" s="2" t="s">
        <v>9</v>
      </c>
      <c r="D1878" s="11">
        <f t="shared" si="32"/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ht="22.5" hidden="1">
      <c r="A1879" s="101"/>
      <c r="B1879" s="101"/>
      <c r="C1879" s="2" t="s">
        <v>10</v>
      </c>
      <c r="D1879" s="11">
        <f t="shared" si="32"/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ht="22.5" hidden="1">
      <c r="A1880" s="101"/>
      <c r="B1880" s="101"/>
      <c r="C1880" s="2" t="s">
        <v>11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ht="15" hidden="1">
      <c r="A1881" s="101"/>
      <c r="B1881" s="101"/>
      <c r="C1881" s="2" t="s">
        <v>28</v>
      </c>
      <c r="D1881" s="11">
        <f t="shared" si="32"/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</row>
    <row r="1882" spans="1:9" ht="15">
      <c r="A1882" s="106"/>
      <c r="B1882" s="106" t="s">
        <v>714</v>
      </c>
      <c r="C1882" s="66" t="s">
        <v>12</v>
      </c>
      <c r="D1882" s="68">
        <f>D1883+D1884+D1885+D1886</f>
        <v>19099.1</v>
      </c>
      <c r="E1882" s="68">
        <f>E1883+E1884+E1885+E1886</f>
        <v>3362</v>
      </c>
      <c r="F1882" s="68">
        <f>F1883+F1884+F1885+F1886</f>
        <v>3620</v>
      </c>
      <c r="G1882" s="68">
        <f>G1883+G1884+G1885+G1886</f>
        <v>3848.5</v>
      </c>
      <c r="H1882" s="68">
        <f>H1883+H1884+H1885+H1886</f>
        <v>4035.9</v>
      </c>
      <c r="I1882" s="68">
        <f>I1883+I1884+I1885+I1886</f>
        <v>4232.7</v>
      </c>
    </row>
    <row r="1883" spans="1:9" ht="22.5">
      <c r="A1883" s="107"/>
      <c r="B1883" s="107"/>
      <c r="C1883" s="66" t="s">
        <v>9</v>
      </c>
      <c r="D1883" s="67">
        <v>0</v>
      </c>
      <c r="E1883" s="67">
        <v>0</v>
      </c>
      <c r="F1883" s="67">
        <v>0</v>
      </c>
      <c r="G1883" s="67">
        <v>0</v>
      </c>
      <c r="H1883" s="67">
        <v>0</v>
      </c>
      <c r="I1883" s="67">
        <v>0</v>
      </c>
    </row>
    <row r="1884" spans="1:9" ht="22.5">
      <c r="A1884" s="107"/>
      <c r="B1884" s="107"/>
      <c r="C1884" s="66" t="s">
        <v>10</v>
      </c>
      <c r="D1884" s="67">
        <v>0</v>
      </c>
      <c r="E1884" s="67">
        <v>0</v>
      </c>
      <c r="F1884" s="67">
        <v>0</v>
      </c>
      <c r="G1884" s="67">
        <v>0</v>
      </c>
      <c r="H1884" s="67">
        <v>0</v>
      </c>
      <c r="I1884" s="67">
        <v>0</v>
      </c>
    </row>
    <row r="1885" spans="1:9" ht="22.5">
      <c r="A1885" s="107"/>
      <c r="B1885" s="107"/>
      <c r="C1885" s="66" t="s">
        <v>11</v>
      </c>
      <c r="D1885" s="67">
        <f>D1895+D1900+D1905+D1910+D1915+D1889</f>
        <v>19099.1</v>
      </c>
      <c r="E1885" s="67">
        <f>E1895+E1900+E1905+E1910+E1915+E1889</f>
        <v>3362</v>
      </c>
      <c r="F1885" s="67">
        <f>F1895+F1900+F1905+F1910+F1915+F1889</f>
        <v>3620</v>
      </c>
      <c r="G1885" s="67">
        <f>G1895+G1900+G1905+G1910+G1915+G1889</f>
        <v>3848.5</v>
      </c>
      <c r="H1885" s="67">
        <f>H1895+H1900+H1905+H1910+H1915+H1889</f>
        <v>4035.9</v>
      </c>
      <c r="I1885" s="67">
        <f>I1895+I1900+I1905+I1910+I1915+I1889</f>
        <v>4232.7</v>
      </c>
    </row>
    <row r="1886" spans="1:9" ht="15">
      <c r="A1886" s="107"/>
      <c r="B1886" s="107"/>
      <c r="C1886" s="66" t="s">
        <v>28</v>
      </c>
      <c r="D1886" s="67">
        <f>D1896+D1901+D1906+D1911+D1916</f>
        <v>0</v>
      </c>
      <c r="E1886" s="67">
        <f>E1896+E1901+E1906+E1911+E1916</f>
        <v>0</v>
      </c>
      <c r="F1886" s="67">
        <f>F1896+F1901+F1906+F1911+F1916</f>
        <v>0</v>
      </c>
      <c r="G1886" s="67">
        <f>G1896+G1901+G1906+G1911+G1916</f>
        <v>0</v>
      </c>
      <c r="H1886" s="67">
        <f>H1896+H1901+H1906+H1911+H1916</f>
        <v>0</v>
      </c>
      <c r="I1886" s="67">
        <f>I1896+I1901+I1906+I1911+I1916</f>
        <v>0</v>
      </c>
    </row>
    <row r="1887" spans="1:9" ht="15" hidden="1">
      <c r="A1887" s="115">
        <v>6</v>
      </c>
      <c r="B1887" s="100" t="s">
        <v>585</v>
      </c>
      <c r="C1887" s="3" t="s">
        <v>12</v>
      </c>
      <c r="D1887" s="11">
        <f>D1888+D1889+D1890+D1891</f>
        <v>18699.1</v>
      </c>
      <c r="E1887" s="11">
        <f>E1888+E1889+E1890+E1891</f>
        <v>3312</v>
      </c>
      <c r="F1887" s="11">
        <f>F1888+F1889+F1890+F1891</f>
        <v>3570</v>
      </c>
      <c r="G1887" s="11">
        <f>G1888+G1889+G1890+G1891</f>
        <v>3748.5</v>
      </c>
      <c r="H1887" s="11">
        <f>H1888+H1889+H1890+H1891</f>
        <v>3935.9</v>
      </c>
      <c r="I1887" s="11">
        <f>I1888+I1889+I1890+I1891</f>
        <v>4132.7</v>
      </c>
    </row>
    <row r="1888" spans="1:9" ht="22.5" hidden="1">
      <c r="A1888" s="101"/>
      <c r="B1888" s="101"/>
      <c r="C1888" s="2" t="s">
        <v>9</v>
      </c>
      <c r="D1888" s="11">
        <f>E1888+F1888+G1888+H1888+I1888</f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ht="22.5" hidden="1">
      <c r="A1889" s="101"/>
      <c r="B1889" s="101"/>
      <c r="C1889" s="2" t="s">
        <v>10</v>
      </c>
      <c r="D1889" s="11">
        <f>E1889+F1889+G1889+H1889+I1889</f>
        <v>18699.1</v>
      </c>
      <c r="E1889" s="11">
        <v>3312</v>
      </c>
      <c r="F1889" s="11">
        <v>3570</v>
      </c>
      <c r="G1889" s="11">
        <v>3748.5</v>
      </c>
      <c r="H1889" s="11">
        <v>3935.9</v>
      </c>
      <c r="I1889" s="11">
        <v>4132.7</v>
      </c>
    </row>
    <row r="1890" spans="1:9" ht="22.5" hidden="1">
      <c r="A1890" s="101"/>
      <c r="B1890" s="101"/>
      <c r="C1890" s="2" t="s">
        <v>11</v>
      </c>
      <c r="D1890" s="11">
        <f>E1890+F1890+G1890+H1890+I1890</f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ht="15" hidden="1">
      <c r="A1891" s="101"/>
      <c r="B1891" s="101"/>
      <c r="C1891" s="2" t="s">
        <v>28</v>
      </c>
      <c r="D1891" s="88">
        <v>0</v>
      </c>
      <c r="E1891" s="88">
        <v>0</v>
      </c>
      <c r="F1891" s="88">
        <v>0</v>
      </c>
      <c r="G1891" s="88">
        <v>0</v>
      </c>
      <c r="H1891" s="88">
        <v>0</v>
      </c>
      <c r="I1891" s="88">
        <v>0</v>
      </c>
    </row>
    <row r="1892" spans="1:9" ht="15" hidden="1">
      <c r="A1892" s="115">
        <v>7</v>
      </c>
      <c r="B1892" s="100" t="s">
        <v>314</v>
      </c>
      <c r="C1892" s="3" t="s">
        <v>12</v>
      </c>
      <c r="D1892" s="12">
        <f t="shared" si="32"/>
        <v>150</v>
      </c>
      <c r="E1892" s="12">
        <f>E1893+E1894+E1895+E1896</f>
        <v>0</v>
      </c>
      <c r="F1892" s="12">
        <f>F1893+F1894+F1895+F1896</f>
        <v>0</v>
      </c>
      <c r="G1892" s="12">
        <f>G1893+G1894+G1895+G1896</f>
        <v>50</v>
      </c>
      <c r="H1892" s="12">
        <f>H1893+H1894+H1895+H1896</f>
        <v>50</v>
      </c>
      <c r="I1892" s="12">
        <f>I1893+I1894+I1895+I1896</f>
        <v>50</v>
      </c>
    </row>
    <row r="1893" spans="1:9" ht="22.5" hidden="1">
      <c r="A1893" s="101"/>
      <c r="B1893" s="101"/>
      <c r="C1893" s="2" t="s">
        <v>9</v>
      </c>
      <c r="D1893" s="11">
        <f t="shared" si="32"/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ht="22.5" hidden="1">
      <c r="A1894" s="101"/>
      <c r="B1894" s="101"/>
      <c r="C1894" s="2" t="s">
        <v>10</v>
      </c>
      <c r="D1894" s="11">
        <f t="shared" si="32"/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ht="22.5" hidden="1">
      <c r="A1895" s="101"/>
      <c r="B1895" s="101"/>
      <c r="C1895" s="2" t="s">
        <v>11</v>
      </c>
      <c r="D1895" s="11">
        <f t="shared" si="32"/>
        <v>150</v>
      </c>
      <c r="E1895" s="11">
        <v>0</v>
      </c>
      <c r="F1895" s="11">
        <v>0</v>
      </c>
      <c r="G1895" s="11">
        <v>50</v>
      </c>
      <c r="H1895" s="11">
        <v>50</v>
      </c>
      <c r="I1895" s="11">
        <v>50</v>
      </c>
    </row>
    <row r="1896" spans="1:9" ht="15" hidden="1">
      <c r="A1896" s="101"/>
      <c r="B1896" s="101"/>
      <c r="C1896" s="2" t="s">
        <v>28</v>
      </c>
      <c r="D1896" s="11">
        <f t="shared" si="32"/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ht="15" hidden="1">
      <c r="A1897" s="115">
        <v>8</v>
      </c>
      <c r="B1897" s="100" t="s">
        <v>315</v>
      </c>
      <c r="C1897" s="3" t="s">
        <v>12</v>
      </c>
      <c r="D1897" s="12">
        <f t="shared" si="32"/>
        <v>125</v>
      </c>
      <c r="E1897" s="12">
        <f>E1898+E1899+E1900+E1901</f>
        <v>25</v>
      </c>
      <c r="F1897" s="12">
        <f>F1898+F1899+F1900+F1901</f>
        <v>25</v>
      </c>
      <c r="G1897" s="12">
        <f>G1898+G1899+G1900+G1901</f>
        <v>25</v>
      </c>
      <c r="H1897" s="12">
        <f>H1898+H1899+H1900+H1901</f>
        <v>25</v>
      </c>
      <c r="I1897" s="12">
        <f>I1898+I1899+I1900+I1901</f>
        <v>25</v>
      </c>
    </row>
    <row r="1898" spans="1:9" ht="22.5" hidden="1">
      <c r="A1898" s="101"/>
      <c r="B1898" s="101"/>
      <c r="C1898" s="2" t="s">
        <v>9</v>
      </c>
      <c r="D1898" s="11">
        <f t="shared" si="32"/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ht="22.5" hidden="1">
      <c r="A1899" s="101"/>
      <c r="B1899" s="101"/>
      <c r="C1899" s="2" t="s">
        <v>10</v>
      </c>
      <c r="D1899" s="11">
        <f t="shared" si="32"/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ht="22.5" hidden="1">
      <c r="A1900" s="101"/>
      <c r="B1900" s="101"/>
      <c r="C1900" s="2" t="s">
        <v>11</v>
      </c>
      <c r="D1900" s="11">
        <f t="shared" si="32"/>
        <v>125</v>
      </c>
      <c r="E1900" s="11">
        <v>25</v>
      </c>
      <c r="F1900" s="11">
        <v>25</v>
      </c>
      <c r="G1900" s="11">
        <v>25</v>
      </c>
      <c r="H1900" s="11">
        <v>25</v>
      </c>
      <c r="I1900" s="11">
        <v>25</v>
      </c>
    </row>
    <row r="1901" spans="1:9" ht="15" hidden="1">
      <c r="A1901" s="101"/>
      <c r="B1901" s="101"/>
      <c r="C1901" s="2" t="s">
        <v>28</v>
      </c>
      <c r="D1901" s="11">
        <f t="shared" si="32"/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ht="15" hidden="1">
      <c r="A1902" s="115">
        <v>9</v>
      </c>
      <c r="B1902" s="100" t="s">
        <v>316</v>
      </c>
      <c r="C1902" s="3" t="s">
        <v>12</v>
      </c>
      <c r="D1902" s="12">
        <f t="shared" si="32"/>
        <v>125</v>
      </c>
      <c r="E1902" s="12">
        <f>E1903+E1904+E1905+E1906</f>
        <v>25</v>
      </c>
      <c r="F1902" s="12">
        <f>F1903+F1904+F1905+F1906</f>
        <v>25</v>
      </c>
      <c r="G1902" s="12">
        <f>G1903+G1904+G1905+G1906</f>
        <v>25</v>
      </c>
      <c r="H1902" s="12">
        <f>H1903+H1904+H1905+H1906</f>
        <v>25</v>
      </c>
      <c r="I1902" s="12">
        <f>I1903+I1904+I1905+I1906</f>
        <v>25</v>
      </c>
    </row>
    <row r="1903" spans="1:9" ht="22.5" hidden="1">
      <c r="A1903" s="101"/>
      <c r="B1903" s="101"/>
      <c r="C1903" s="2" t="s">
        <v>9</v>
      </c>
      <c r="D1903" s="11">
        <f t="shared" si="32"/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ht="22.5" hidden="1">
      <c r="A1904" s="101"/>
      <c r="B1904" s="101"/>
      <c r="C1904" s="2" t="s">
        <v>10</v>
      </c>
      <c r="D1904" s="11">
        <f t="shared" si="32"/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ht="22.5" hidden="1">
      <c r="A1905" s="101"/>
      <c r="B1905" s="101"/>
      <c r="C1905" s="2" t="s">
        <v>11</v>
      </c>
      <c r="D1905" s="11">
        <f t="shared" si="32"/>
        <v>125</v>
      </c>
      <c r="E1905" s="11">
        <v>25</v>
      </c>
      <c r="F1905" s="11">
        <v>25</v>
      </c>
      <c r="G1905" s="11">
        <v>25</v>
      </c>
      <c r="H1905" s="11">
        <v>25</v>
      </c>
      <c r="I1905" s="11">
        <v>25</v>
      </c>
    </row>
    <row r="1906" spans="1:9" ht="15" hidden="1">
      <c r="A1906" s="101"/>
      <c r="B1906" s="101"/>
      <c r="C1906" s="2" t="s">
        <v>28</v>
      </c>
      <c r="D1906" s="11">
        <f t="shared" si="32"/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ht="15" hidden="1">
      <c r="A1907" s="115">
        <v>10</v>
      </c>
      <c r="B1907" s="100" t="s">
        <v>317</v>
      </c>
      <c r="C1907" s="3" t="s">
        <v>12</v>
      </c>
      <c r="D1907" s="12">
        <f t="shared" si="32"/>
        <v>0</v>
      </c>
      <c r="E1907" s="12">
        <f>F1907+G1907+H1907+I1907+J1907</f>
        <v>0</v>
      </c>
      <c r="F1907" s="12">
        <f>G1907+H1907+I1907+J1907+K1907</f>
        <v>0</v>
      </c>
      <c r="G1907" s="12">
        <f>H1907+I1907+J1907+K1907+L1907</f>
        <v>0</v>
      </c>
      <c r="H1907" s="12">
        <f>I1907+J1907+K1907+L1907+M1907</f>
        <v>0</v>
      </c>
      <c r="I1907" s="12">
        <f>J1907+K1907+L1907+M1907+N1907</f>
        <v>0</v>
      </c>
    </row>
    <row r="1908" spans="1:9" ht="22.5" hidden="1">
      <c r="A1908" s="101"/>
      <c r="B1908" s="101"/>
      <c r="C1908" s="2" t="s">
        <v>9</v>
      </c>
      <c r="D1908" s="11">
        <f t="shared" si="32"/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ht="22.5" hidden="1">
      <c r="A1909" s="101"/>
      <c r="B1909" s="101"/>
      <c r="C1909" s="2" t="s">
        <v>10</v>
      </c>
      <c r="D1909" s="11">
        <f t="shared" si="32"/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ht="22.5" hidden="1">
      <c r="A1910" s="101"/>
      <c r="B1910" s="101"/>
      <c r="C1910" s="2" t="s">
        <v>11</v>
      </c>
      <c r="D1910" s="11">
        <f t="shared" si="32"/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ht="15" hidden="1">
      <c r="A1911" s="101"/>
      <c r="B1911" s="101"/>
      <c r="C1911" s="2" t="s">
        <v>28</v>
      </c>
      <c r="D1911" s="11">
        <f t="shared" si="32"/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ht="15" hidden="1">
      <c r="A1912" s="115">
        <v>11</v>
      </c>
      <c r="B1912" s="100" t="s">
        <v>318</v>
      </c>
      <c r="C1912" s="3" t="s">
        <v>12</v>
      </c>
      <c r="D1912" s="12">
        <f t="shared" si="32"/>
        <v>0</v>
      </c>
      <c r="E1912" s="12">
        <f>F1912+G1912+H1912+I1912+J1912</f>
        <v>0</v>
      </c>
      <c r="F1912" s="12">
        <f>G1912+H1912+I1912+J1912+K1912</f>
        <v>0</v>
      </c>
      <c r="G1912" s="12">
        <f>H1912+I1912+J1912+K1912+L1912</f>
        <v>0</v>
      </c>
      <c r="H1912" s="12">
        <f>I1912+J1912+K1912+L1912+M1912</f>
        <v>0</v>
      </c>
      <c r="I1912" s="12">
        <f>J1912+K1912+L1912+M1912+N1912</f>
        <v>0</v>
      </c>
    </row>
    <row r="1913" spans="1:9" ht="22.5" hidden="1">
      <c r="A1913" s="101"/>
      <c r="B1913" s="101"/>
      <c r="C1913" s="2" t="s">
        <v>9</v>
      </c>
      <c r="D1913" s="11">
        <f t="shared" si="32"/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</row>
    <row r="1914" spans="1:9" ht="22.5" hidden="1">
      <c r="A1914" s="101"/>
      <c r="B1914" s="101"/>
      <c r="C1914" s="2" t="s">
        <v>10</v>
      </c>
      <c r="D1914" s="11">
        <f t="shared" si="32"/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10" ht="22.5" hidden="1">
      <c r="A1915" s="101"/>
      <c r="B1915" s="101"/>
      <c r="C1915" s="2" t="s">
        <v>11</v>
      </c>
      <c r="D1915" s="11">
        <f t="shared" si="32"/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9">
        <f>D1912+D1907+D1902+D1897+D1892+D1877</f>
        <v>400</v>
      </c>
    </row>
    <row r="1916" spans="1:10" ht="15" hidden="1">
      <c r="A1916" s="101"/>
      <c r="B1916" s="101"/>
      <c r="C1916" s="2" t="s">
        <v>28</v>
      </c>
      <c r="D1916" s="11">
        <f t="shared" si="32"/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9">
        <f>D1877+D1892+D1897+D1902+D1907+D1912</f>
        <v>400</v>
      </c>
    </row>
    <row r="1917" spans="1:10" ht="15">
      <c r="A1917" s="106"/>
      <c r="B1917" s="106" t="s">
        <v>715</v>
      </c>
      <c r="C1917" s="66" t="s">
        <v>12</v>
      </c>
      <c r="D1917" s="68">
        <f>D1918+D1919+D1920+D1921</f>
        <v>1842</v>
      </c>
      <c r="E1917" s="68">
        <f>E1918+E1919+E1920+E1921</f>
        <v>450</v>
      </c>
      <c r="F1917" s="68">
        <f>F1918+F1919+F1920+F1921</f>
        <v>357</v>
      </c>
      <c r="G1917" s="68">
        <f>G1918+G1919+G1920+G1921</f>
        <v>345</v>
      </c>
      <c r="H1917" s="68">
        <f>H1918+H1919+H1920+H1921</f>
        <v>345</v>
      </c>
      <c r="I1917" s="68">
        <f>I1918+I1919+I1920+I1921</f>
        <v>345</v>
      </c>
      <c r="J1917" s="9"/>
    </row>
    <row r="1918" spans="1:10" ht="22.5">
      <c r="A1918" s="107"/>
      <c r="B1918" s="107"/>
      <c r="C1918" s="66" t="s">
        <v>9</v>
      </c>
      <c r="D1918" s="67">
        <v>0</v>
      </c>
      <c r="E1918" s="67">
        <v>0</v>
      </c>
      <c r="F1918" s="67">
        <v>0</v>
      </c>
      <c r="G1918" s="67">
        <v>0</v>
      </c>
      <c r="H1918" s="67">
        <v>0</v>
      </c>
      <c r="I1918" s="67">
        <v>0</v>
      </c>
      <c r="J1918" s="9"/>
    </row>
    <row r="1919" spans="1:10" ht="22.5">
      <c r="A1919" s="107"/>
      <c r="B1919" s="107"/>
      <c r="C1919" s="66" t="s">
        <v>10</v>
      </c>
      <c r="D1919" s="67">
        <v>0</v>
      </c>
      <c r="E1919" s="67">
        <v>0</v>
      </c>
      <c r="F1919" s="67">
        <v>0</v>
      </c>
      <c r="G1919" s="67">
        <v>0</v>
      </c>
      <c r="H1919" s="67">
        <v>0</v>
      </c>
      <c r="I1919" s="67">
        <v>0</v>
      </c>
      <c r="J1919" s="9"/>
    </row>
    <row r="1920" spans="1:10" ht="22.5">
      <c r="A1920" s="107"/>
      <c r="B1920" s="107"/>
      <c r="C1920" s="66" t="s">
        <v>11</v>
      </c>
      <c r="D1920" s="67">
        <f>D1925+D1930+D1935</f>
        <v>1842</v>
      </c>
      <c r="E1920" s="67">
        <f>E1925+E1930+E1935</f>
        <v>450</v>
      </c>
      <c r="F1920" s="67">
        <f>F1925+F1930+F1935</f>
        <v>357</v>
      </c>
      <c r="G1920" s="67">
        <f>G1925+G1930+G1935</f>
        <v>345</v>
      </c>
      <c r="H1920" s="67">
        <f>H1925+H1930+H1935</f>
        <v>345</v>
      </c>
      <c r="I1920" s="67">
        <f>I1925+I1930+I1935</f>
        <v>345</v>
      </c>
      <c r="J1920" s="9"/>
    </row>
    <row r="1921" spans="1:10" ht="15">
      <c r="A1921" s="107"/>
      <c r="B1921" s="107"/>
      <c r="C1921" s="66" t="s">
        <v>28</v>
      </c>
      <c r="D1921" s="67">
        <v>0</v>
      </c>
      <c r="E1921" s="67">
        <v>0</v>
      </c>
      <c r="F1921" s="67">
        <v>0</v>
      </c>
      <c r="G1921" s="67">
        <v>0</v>
      </c>
      <c r="H1921" s="67">
        <v>0</v>
      </c>
      <c r="I1921" s="67">
        <v>0</v>
      </c>
      <c r="J1921" s="9"/>
    </row>
    <row r="1922" spans="1:9" ht="15" hidden="1">
      <c r="A1922" s="115">
        <v>12</v>
      </c>
      <c r="B1922" s="100" t="s">
        <v>322</v>
      </c>
      <c r="C1922" s="3" t="s">
        <v>12</v>
      </c>
      <c r="D1922" s="12">
        <f t="shared" si="32"/>
        <v>500</v>
      </c>
      <c r="E1922" s="12">
        <f>E1923+E1924+E1925+E1926</f>
        <v>100</v>
      </c>
      <c r="F1922" s="12">
        <f>F1923+F1924+F1925+F1926</f>
        <v>100</v>
      </c>
      <c r="G1922" s="12">
        <f>G1923+G1924+G1925+G1926</f>
        <v>100</v>
      </c>
      <c r="H1922" s="12">
        <f>H1923+H1924+H1925+H1926</f>
        <v>100</v>
      </c>
      <c r="I1922" s="12">
        <f>I1923+I1924+I1925+I1926</f>
        <v>100</v>
      </c>
    </row>
    <row r="1923" spans="1:9" ht="22.5" hidden="1">
      <c r="A1923" s="101"/>
      <c r="B1923" s="101"/>
      <c r="C1923" s="2" t="s">
        <v>9</v>
      </c>
      <c r="D1923" s="11">
        <f t="shared" si="32"/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ht="22.5" hidden="1">
      <c r="A1924" s="101"/>
      <c r="B1924" s="101"/>
      <c r="C1924" s="2" t="s">
        <v>10</v>
      </c>
      <c r="D1924" s="11">
        <f t="shared" si="32"/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ht="22.5" hidden="1">
      <c r="A1925" s="101"/>
      <c r="B1925" s="101"/>
      <c r="C1925" s="2" t="s">
        <v>11</v>
      </c>
      <c r="D1925" s="11">
        <f t="shared" si="32"/>
        <v>500</v>
      </c>
      <c r="E1925" s="11">
        <v>100</v>
      </c>
      <c r="F1925" s="11">
        <v>100</v>
      </c>
      <c r="G1925" s="11">
        <v>100</v>
      </c>
      <c r="H1925" s="11">
        <v>100</v>
      </c>
      <c r="I1925" s="11">
        <v>100</v>
      </c>
    </row>
    <row r="1926" spans="1:9" ht="15" hidden="1">
      <c r="A1926" s="101"/>
      <c r="B1926" s="101"/>
      <c r="C1926" s="2" t="s">
        <v>28</v>
      </c>
      <c r="D1926" s="11">
        <f t="shared" si="32"/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ht="15" hidden="1">
      <c r="A1927" s="115">
        <v>13</v>
      </c>
      <c r="B1927" s="100" t="s">
        <v>323</v>
      </c>
      <c r="C1927" s="3" t="s">
        <v>12</v>
      </c>
      <c r="D1927" s="12">
        <f t="shared" si="32"/>
        <v>1237</v>
      </c>
      <c r="E1927" s="12">
        <f>E1928+E1929+E1930+E1931</f>
        <v>245</v>
      </c>
      <c r="F1927" s="12">
        <f>F1928+F1929+F1930+F1931</f>
        <v>257</v>
      </c>
      <c r="G1927" s="12">
        <f>G1928+G1929+G1930+G1931</f>
        <v>245</v>
      </c>
      <c r="H1927" s="12">
        <f>H1928+H1929+H1930+H1931</f>
        <v>245</v>
      </c>
      <c r="I1927" s="12">
        <f>I1928+I1929+I1930+I1931</f>
        <v>245</v>
      </c>
    </row>
    <row r="1928" spans="1:9" ht="22.5" hidden="1">
      <c r="A1928" s="101"/>
      <c r="B1928" s="101"/>
      <c r="C1928" s="2" t="s">
        <v>9</v>
      </c>
      <c r="D1928" s="11">
        <f t="shared" si="32"/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ht="22.5" hidden="1">
      <c r="A1929" s="101"/>
      <c r="B1929" s="101"/>
      <c r="C1929" s="2" t="s">
        <v>10</v>
      </c>
      <c r="D1929" s="11">
        <f t="shared" si="32"/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ht="22.5" hidden="1">
      <c r="A1930" s="101"/>
      <c r="B1930" s="101"/>
      <c r="C1930" s="2" t="s">
        <v>11</v>
      </c>
      <c r="D1930" s="11">
        <f t="shared" si="32"/>
        <v>1237</v>
      </c>
      <c r="E1930" s="11">
        <v>245</v>
      </c>
      <c r="F1930" s="11">
        <v>257</v>
      </c>
      <c r="G1930" s="11">
        <v>245</v>
      </c>
      <c r="H1930" s="11">
        <v>245</v>
      </c>
      <c r="I1930" s="11">
        <v>245</v>
      </c>
    </row>
    <row r="1931" spans="1:9" ht="15" hidden="1">
      <c r="A1931" s="101"/>
      <c r="B1931" s="101"/>
      <c r="C1931" s="2" t="s">
        <v>28</v>
      </c>
      <c r="D1931" s="11">
        <f t="shared" si="32"/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ht="15" hidden="1">
      <c r="A1932" s="115">
        <v>14</v>
      </c>
      <c r="B1932" s="100" t="s">
        <v>324</v>
      </c>
      <c r="C1932" s="3" t="s">
        <v>12</v>
      </c>
      <c r="D1932" s="12">
        <f t="shared" si="32"/>
        <v>105</v>
      </c>
      <c r="E1932" s="12">
        <f>E1933+E1934+E1935+E1936</f>
        <v>105</v>
      </c>
      <c r="F1932" s="12">
        <f>F1933+F1934+F1935+F1936</f>
        <v>0</v>
      </c>
      <c r="G1932" s="12">
        <f>G1933+G1934+G1935+G1936</f>
        <v>0</v>
      </c>
      <c r="H1932" s="12">
        <f>H1933+H1934+H1935+H1936</f>
        <v>0</v>
      </c>
      <c r="I1932" s="12">
        <f>I1933+I1934+I1935+I1936</f>
        <v>0</v>
      </c>
    </row>
    <row r="1933" spans="1:9" ht="22.5" hidden="1">
      <c r="A1933" s="101"/>
      <c r="B1933" s="101"/>
      <c r="C1933" s="2" t="s">
        <v>9</v>
      </c>
      <c r="D1933" s="11">
        <f t="shared" si="32"/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ht="22.5" hidden="1">
      <c r="A1934" s="101"/>
      <c r="B1934" s="101"/>
      <c r="C1934" s="2" t="s">
        <v>10</v>
      </c>
      <c r="D1934" s="11">
        <f t="shared" si="32"/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10" ht="22.5" hidden="1">
      <c r="A1935" s="101"/>
      <c r="B1935" s="101"/>
      <c r="C1935" s="2" t="s">
        <v>11</v>
      </c>
      <c r="D1935" s="11">
        <f t="shared" si="32"/>
        <v>105</v>
      </c>
      <c r="E1935" s="11">
        <v>105</v>
      </c>
      <c r="F1935" s="11">
        <v>0</v>
      </c>
      <c r="G1935" s="11">
        <v>0</v>
      </c>
      <c r="H1935" s="11">
        <v>0</v>
      </c>
      <c r="I1935" s="11">
        <v>0</v>
      </c>
      <c r="J1935" s="9">
        <f>D1932+D1927+D1922</f>
        <v>1842</v>
      </c>
    </row>
    <row r="1936" spans="1:10" ht="15" hidden="1">
      <c r="A1936" s="101"/>
      <c r="B1936" s="101"/>
      <c r="C1936" s="2" t="s">
        <v>28</v>
      </c>
      <c r="D1936" s="11">
        <f t="shared" si="32"/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9">
        <f>D1922+D1927+D1932</f>
        <v>1842</v>
      </c>
    </row>
    <row r="1937" spans="1:10" ht="15">
      <c r="A1937" s="106"/>
      <c r="B1937" s="106" t="s">
        <v>770</v>
      </c>
      <c r="C1937" s="66" t="s">
        <v>12</v>
      </c>
      <c r="D1937" s="68">
        <f>D1938+D1939+D1940+D1941</f>
        <v>2125</v>
      </c>
      <c r="E1937" s="68">
        <f>E1938+E1939+E1940+E1941</f>
        <v>325</v>
      </c>
      <c r="F1937" s="68">
        <f>F1938+F1939+F1940+F1941</f>
        <v>600</v>
      </c>
      <c r="G1937" s="68">
        <f>G1938+G1939+G1940+G1941</f>
        <v>400</v>
      </c>
      <c r="H1937" s="68">
        <f>H1938+H1939+H1940+H1941</f>
        <v>400</v>
      </c>
      <c r="I1937" s="68">
        <f>I1938+I1939+I1940+I1941</f>
        <v>400</v>
      </c>
      <c r="J1937" s="9"/>
    </row>
    <row r="1938" spans="1:10" ht="22.5">
      <c r="A1938" s="107"/>
      <c r="B1938" s="107"/>
      <c r="C1938" s="66" t="s">
        <v>9</v>
      </c>
      <c r="D1938" s="67">
        <v>0</v>
      </c>
      <c r="E1938" s="67">
        <v>0</v>
      </c>
      <c r="F1938" s="67">
        <v>0</v>
      </c>
      <c r="G1938" s="67">
        <v>0</v>
      </c>
      <c r="H1938" s="67">
        <v>0</v>
      </c>
      <c r="I1938" s="67">
        <v>0</v>
      </c>
      <c r="J1938" s="9"/>
    </row>
    <row r="1939" spans="1:10" ht="22.5">
      <c r="A1939" s="107"/>
      <c r="B1939" s="107"/>
      <c r="C1939" s="66" t="s">
        <v>10</v>
      </c>
      <c r="D1939" s="67">
        <v>0</v>
      </c>
      <c r="E1939" s="67">
        <v>0</v>
      </c>
      <c r="F1939" s="67">
        <v>0</v>
      </c>
      <c r="G1939" s="67">
        <v>0</v>
      </c>
      <c r="H1939" s="67">
        <v>0</v>
      </c>
      <c r="I1939" s="67">
        <v>0</v>
      </c>
      <c r="J1939" s="9"/>
    </row>
    <row r="1940" spans="1:10" ht="22.5">
      <c r="A1940" s="107"/>
      <c r="B1940" s="107"/>
      <c r="C1940" s="66" t="s">
        <v>11</v>
      </c>
      <c r="D1940" s="67">
        <f>D1945+D1950+D1955+D1960+D1965</f>
        <v>2125</v>
      </c>
      <c r="E1940" s="67">
        <f>E1945+E1950+E1955+E1960+E1965</f>
        <v>325</v>
      </c>
      <c r="F1940" s="67">
        <f>F1945+F1950+F1955+F1960+F1965</f>
        <v>600</v>
      </c>
      <c r="G1940" s="67">
        <f>G1945+G1950+G1955+G1960+G1965</f>
        <v>400</v>
      </c>
      <c r="H1940" s="67">
        <f>H1945+H1950+H1955+H1960+H1965</f>
        <v>400</v>
      </c>
      <c r="I1940" s="67">
        <f>I1945+I1950+I1955+I1960+I1965</f>
        <v>400</v>
      </c>
      <c r="J1940" s="9"/>
    </row>
    <row r="1941" spans="1:10" ht="15">
      <c r="A1941" s="107"/>
      <c r="B1941" s="107"/>
      <c r="C1941" s="66" t="s">
        <v>28</v>
      </c>
      <c r="D1941" s="67">
        <v>0</v>
      </c>
      <c r="E1941" s="67">
        <v>0</v>
      </c>
      <c r="F1941" s="67">
        <v>0</v>
      </c>
      <c r="G1941" s="67">
        <v>0</v>
      </c>
      <c r="H1941" s="67">
        <v>0</v>
      </c>
      <c r="I1941" s="67">
        <v>0</v>
      </c>
      <c r="J1941" s="9"/>
    </row>
    <row r="1942" spans="1:9" ht="15" hidden="1">
      <c r="A1942" s="115">
        <v>15</v>
      </c>
      <c r="B1942" s="100" t="s">
        <v>586</v>
      </c>
      <c r="C1942" s="3" t="s">
        <v>12</v>
      </c>
      <c r="D1942" s="12">
        <f aca="true" t="shared" si="33" ref="D1942:D1986">E1942+F1942+G1942+H1942+I1942</f>
        <v>500</v>
      </c>
      <c r="E1942" s="12">
        <f>E1943+E1944+E1945+E1946</f>
        <v>100</v>
      </c>
      <c r="F1942" s="12">
        <f>F1943+F1944+F1945+F1946</f>
        <v>100</v>
      </c>
      <c r="G1942" s="12">
        <f>G1943+G1944+G1945+G1946</f>
        <v>100</v>
      </c>
      <c r="H1942" s="12">
        <f>H1943+H1944+H1945+H1946</f>
        <v>100</v>
      </c>
      <c r="I1942" s="12">
        <f>I1943+I1944+I1945+I1946</f>
        <v>100</v>
      </c>
    </row>
    <row r="1943" spans="1:9" ht="22.5" hidden="1">
      <c r="A1943" s="101"/>
      <c r="B1943" s="101"/>
      <c r="C1943" s="2" t="s">
        <v>9</v>
      </c>
      <c r="D1943" s="11">
        <f t="shared" si="33"/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ht="22.5" hidden="1">
      <c r="A1944" s="101"/>
      <c r="B1944" s="101"/>
      <c r="C1944" s="2" t="s">
        <v>10</v>
      </c>
      <c r="D1944" s="11">
        <f t="shared" si="33"/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ht="22.5" hidden="1">
      <c r="A1945" s="101"/>
      <c r="B1945" s="101"/>
      <c r="C1945" s="2" t="s">
        <v>11</v>
      </c>
      <c r="D1945" s="11">
        <f t="shared" si="33"/>
        <v>500</v>
      </c>
      <c r="E1945" s="11">
        <v>100</v>
      </c>
      <c r="F1945" s="11">
        <v>100</v>
      </c>
      <c r="G1945" s="11">
        <v>100</v>
      </c>
      <c r="H1945" s="11">
        <v>100</v>
      </c>
      <c r="I1945" s="11">
        <v>100</v>
      </c>
    </row>
    <row r="1946" spans="1:9" ht="15" hidden="1">
      <c r="A1946" s="101"/>
      <c r="B1946" s="101"/>
      <c r="C1946" s="2" t="s">
        <v>28</v>
      </c>
      <c r="D1946" s="11">
        <f t="shared" si="33"/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ht="15" hidden="1">
      <c r="A1947" s="115">
        <v>16</v>
      </c>
      <c r="B1947" s="100" t="s">
        <v>319</v>
      </c>
      <c r="C1947" s="3" t="s">
        <v>12</v>
      </c>
      <c r="D1947" s="12">
        <f t="shared" si="33"/>
        <v>300</v>
      </c>
      <c r="E1947" s="12">
        <f>E1948+E1949+E1950+E1951</f>
        <v>0</v>
      </c>
      <c r="F1947" s="12">
        <f>F1948+F1949+F1950+F1951</f>
        <v>300</v>
      </c>
      <c r="G1947" s="12">
        <f>G1948+G1949+G1950+G1951</f>
        <v>0</v>
      </c>
      <c r="H1947" s="12">
        <f>H1948+H1949+H1950+H1951</f>
        <v>0</v>
      </c>
      <c r="I1947" s="12">
        <f>I1948+I1949+I1950+I1951</f>
        <v>0</v>
      </c>
    </row>
    <row r="1948" spans="1:9" ht="22.5" hidden="1">
      <c r="A1948" s="101"/>
      <c r="B1948" s="101"/>
      <c r="C1948" s="2" t="s">
        <v>9</v>
      </c>
      <c r="D1948" s="11">
        <f t="shared" si="33"/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ht="22.5" hidden="1">
      <c r="A1949" s="101"/>
      <c r="B1949" s="101"/>
      <c r="C1949" s="2" t="s">
        <v>10</v>
      </c>
      <c r="D1949" s="11">
        <f t="shared" si="33"/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ht="22.5" hidden="1">
      <c r="A1950" s="101"/>
      <c r="B1950" s="101"/>
      <c r="C1950" s="2" t="s">
        <v>11</v>
      </c>
      <c r="D1950" s="11">
        <f t="shared" si="33"/>
        <v>300</v>
      </c>
      <c r="E1950" s="11">
        <v>0</v>
      </c>
      <c r="F1950" s="11">
        <v>300</v>
      </c>
      <c r="G1950" s="11">
        <v>0</v>
      </c>
      <c r="H1950" s="11">
        <v>0</v>
      </c>
      <c r="I1950" s="11">
        <v>0</v>
      </c>
    </row>
    <row r="1951" spans="1:9" ht="15" hidden="1">
      <c r="A1951" s="101"/>
      <c r="B1951" s="101"/>
      <c r="C1951" s="2" t="s">
        <v>28</v>
      </c>
      <c r="D1951" s="11">
        <f t="shared" si="33"/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ht="15" hidden="1">
      <c r="A1952" s="115">
        <v>17</v>
      </c>
      <c r="B1952" s="100" t="s">
        <v>320</v>
      </c>
      <c r="C1952" s="3" t="s">
        <v>12</v>
      </c>
      <c r="D1952" s="12">
        <f t="shared" si="33"/>
        <v>375</v>
      </c>
      <c r="E1952" s="12">
        <f>E1953+E1954+E1955+E1956</f>
        <v>75</v>
      </c>
      <c r="F1952" s="12">
        <f>F1953+F1954+F1955+F1956</f>
        <v>0</v>
      </c>
      <c r="G1952" s="12">
        <f>G1953+G1954+G1955+G1956</f>
        <v>100</v>
      </c>
      <c r="H1952" s="12">
        <f>H1953+H1954+H1955+H1956</f>
        <v>100</v>
      </c>
      <c r="I1952" s="12">
        <f>I1953+I1954+I1955+I1956</f>
        <v>100</v>
      </c>
    </row>
    <row r="1953" spans="1:9" ht="22.5" hidden="1">
      <c r="A1953" s="101"/>
      <c r="B1953" s="101"/>
      <c r="C1953" s="2" t="s">
        <v>9</v>
      </c>
      <c r="D1953" s="11">
        <f t="shared" si="33"/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ht="22.5" hidden="1">
      <c r="A1954" s="101"/>
      <c r="B1954" s="101"/>
      <c r="C1954" s="2" t="s">
        <v>10</v>
      </c>
      <c r="D1954" s="11">
        <f t="shared" si="33"/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ht="22.5" hidden="1">
      <c r="A1955" s="101"/>
      <c r="B1955" s="101"/>
      <c r="C1955" s="2" t="s">
        <v>11</v>
      </c>
      <c r="D1955" s="11">
        <f t="shared" si="33"/>
        <v>375</v>
      </c>
      <c r="E1955" s="11">
        <v>75</v>
      </c>
      <c r="F1955" s="11">
        <v>0</v>
      </c>
      <c r="G1955" s="11">
        <v>100</v>
      </c>
      <c r="H1955" s="11">
        <v>100</v>
      </c>
      <c r="I1955" s="11">
        <v>100</v>
      </c>
    </row>
    <row r="1956" spans="1:9" ht="15" hidden="1">
      <c r="A1956" s="101"/>
      <c r="B1956" s="101"/>
      <c r="C1956" s="2" t="s">
        <v>28</v>
      </c>
      <c r="D1956" s="11">
        <f t="shared" si="33"/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ht="15" hidden="1">
      <c r="A1957" s="115">
        <v>18</v>
      </c>
      <c r="B1957" s="100" t="s">
        <v>321</v>
      </c>
      <c r="C1957" s="3" t="s">
        <v>12</v>
      </c>
      <c r="D1957" s="12">
        <f t="shared" si="33"/>
        <v>475</v>
      </c>
      <c r="E1957" s="12">
        <f>E1958+E1959+E1960+E1961</f>
        <v>75</v>
      </c>
      <c r="F1957" s="12">
        <f>F1958+F1959+F1960+F1961</f>
        <v>100</v>
      </c>
      <c r="G1957" s="12">
        <f>G1958+G1959+G1960+G1961</f>
        <v>100</v>
      </c>
      <c r="H1957" s="12">
        <f>H1958+H1959+H1960+H1961</f>
        <v>100</v>
      </c>
      <c r="I1957" s="12">
        <f>I1958+I1959+I1960+I1961</f>
        <v>100</v>
      </c>
    </row>
    <row r="1958" spans="1:9" ht="22.5" hidden="1">
      <c r="A1958" s="101"/>
      <c r="B1958" s="101"/>
      <c r="C1958" s="2" t="s">
        <v>9</v>
      </c>
      <c r="D1958" s="11">
        <f t="shared" si="33"/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ht="22.5" hidden="1">
      <c r="A1959" s="101"/>
      <c r="B1959" s="101"/>
      <c r="C1959" s="2" t="s">
        <v>10</v>
      </c>
      <c r="D1959" s="11">
        <f t="shared" si="33"/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ht="22.5" hidden="1">
      <c r="A1960" s="101"/>
      <c r="B1960" s="101"/>
      <c r="C1960" s="2" t="s">
        <v>11</v>
      </c>
      <c r="D1960" s="11">
        <f t="shared" si="33"/>
        <v>475</v>
      </c>
      <c r="E1960" s="11">
        <v>75</v>
      </c>
      <c r="F1960" s="11">
        <v>100</v>
      </c>
      <c r="G1960" s="11">
        <v>100</v>
      </c>
      <c r="H1960" s="11">
        <v>100</v>
      </c>
      <c r="I1960" s="11">
        <v>100</v>
      </c>
    </row>
    <row r="1961" spans="1:9" ht="15" hidden="1">
      <c r="A1961" s="101"/>
      <c r="B1961" s="101"/>
      <c r="C1961" s="2" t="s">
        <v>28</v>
      </c>
      <c r="D1961" s="11">
        <f t="shared" si="33"/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ht="15" hidden="1">
      <c r="A1962" s="115">
        <v>19</v>
      </c>
      <c r="B1962" s="100" t="s">
        <v>587</v>
      </c>
      <c r="C1962" s="3" t="s">
        <v>12</v>
      </c>
      <c r="D1962" s="12">
        <f t="shared" si="33"/>
        <v>475</v>
      </c>
      <c r="E1962" s="12">
        <f>E1963+E1964+E1965+E1966</f>
        <v>75</v>
      </c>
      <c r="F1962" s="12">
        <f>F1963+F1964+F1965+F1966</f>
        <v>100</v>
      </c>
      <c r="G1962" s="12">
        <f>G1963+G1964+G1965+G1966</f>
        <v>100</v>
      </c>
      <c r="H1962" s="12">
        <f>H1963+H1964+H1965+H1966</f>
        <v>100</v>
      </c>
      <c r="I1962" s="12">
        <f>I1963+I1964+I1965+I1966</f>
        <v>100</v>
      </c>
    </row>
    <row r="1963" spans="1:9" ht="22.5" hidden="1">
      <c r="A1963" s="101"/>
      <c r="B1963" s="101"/>
      <c r="C1963" s="2" t="s">
        <v>9</v>
      </c>
      <c r="D1963" s="11">
        <f t="shared" si="33"/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ht="22.5" hidden="1">
      <c r="A1964" s="101"/>
      <c r="B1964" s="101"/>
      <c r="C1964" s="2" t="s">
        <v>10</v>
      </c>
      <c r="D1964" s="11">
        <f t="shared" si="33"/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10" ht="22.5" hidden="1">
      <c r="A1965" s="101"/>
      <c r="B1965" s="101"/>
      <c r="C1965" s="2" t="s">
        <v>11</v>
      </c>
      <c r="D1965" s="11">
        <f t="shared" si="33"/>
        <v>475</v>
      </c>
      <c r="E1965" s="11">
        <v>75</v>
      </c>
      <c r="F1965" s="11">
        <v>100</v>
      </c>
      <c r="G1965" s="11">
        <v>100</v>
      </c>
      <c r="H1965" s="11">
        <v>100</v>
      </c>
      <c r="I1965" s="11">
        <v>100</v>
      </c>
      <c r="J1965" s="9">
        <f>D1962+D1957+D1952+D1947+D1942</f>
        <v>2125</v>
      </c>
    </row>
    <row r="1966" spans="1:10" ht="15" hidden="1">
      <c r="A1966" s="101"/>
      <c r="B1966" s="101"/>
      <c r="C1966" s="2" t="s">
        <v>28</v>
      </c>
      <c r="D1966" s="11">
        <f t="shared" si="33"/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9">
        <f>D1942+D1947+D1952+D1957+D1962</f>
        <v>2125</v>
      </c>
    </row>
    <row r="1967" spans="1:10" ht="15">
      <c r="A1967" s="106"/>
      <c r="B1967" s="106" t="s">
        <v>771</v>
      </c>
      <c r="C1967" s="66" t="s">
        <v>12</v>
      </c>
      <c r="D1967" s="68">
        <f>D1968+D1969+D1970+D1971</f>
        <v>1213</v>
      </c>
      <c r="E1967" s="68">
        <f>E1968+E1969+E1970+E1971</f>
        <v>220</v>
      </c>
      <c r="F1967" s="68">
        <f>F1968+F1969+F1970+F1971</f>
        <v>258</v>
      </c>
      <c r="G1967" s="68">
        <f>G1968+G1969+G1970+G1971</f>
        <v>245</v>
      </c>
      <c r="H1967" s="68">
        <f>H1968+H1969+H1970+H1971</f>
        <v>245</v>
      </c>
      <c r="I1967" s="68">
        <f>I1968+I1969+I1970+I1971</f>
        <v>245</v>
      </c>
      <c r="J1967" s="9"/>
    </row>
    <row r="1968" spans="1:10" ht="22.5">
      <c r="A1968" s="107"/>
      <c r="B1968" s="107"/>
      <c r="C1968" s="66" t="s">
        <v>9</v>
      </c>
      <c r="D1968" s="67">
        <v>0</v>
      </c>
      <c r="E1968" s="67">
        <v>0</v>
      </c>
      <c r="F1968" s="67">
        <v>0</v>
      </c>
      <c r="G1968" s="67">
        <v>0</v>
      </c>
      <c r="H1968" s="67">
        <v>0</v>
      </c>
      <c r="I1968" s="67">
        <v>0</v>
      </c>
      <c r="J1968" s="9"/>
    </row>
    <row r="1969" spans="1:10" ht="22.5">
      <c r="A1969" s="107"/>
      <c r="B1969" s="107"/>
      <c r="C1969" s="66" t="s">
        <v>10</v>
      </c>
      <c r="D1969" s="67">
        <v>0</v>
      </c>
      <c r="E1969" s="67">
        <v>0</v>
      </c>
      <c r="F1969" s="67">
        <v>0</v>
      </c>
      <c r="G1969" s="67">
        <v>0</v>
      </c>
      <c r="H1969" s="67">
        <v>0</v>
      </c>
      <c r="I1969" s="67">
        <v>0</v>
      </c>
      <c r="J1969" s="9"/>
    </row>
    <row r="1970" spans="1:10" ht="22.5">
      <c r="A1970" s="107"/>
      <c r="B1970" s="107"/>
      <c r="C1970" s="66" t="s">
        <v>11</v>
      </c>
      <c r="D1970" s="67">
        <f>D1975+D1980+D1985</f>
        <v>1213</v>
      </c>
      <c r="E1970" s="67">
        <f>E1975+E1980+E1985</f>
        <v>220</v>
      </c>
      <c r="F1970" s="67">
        <f>F1975+F1980+F1985</f>
        <v>258</v>
      </c>
      <c r="G1970" s="67">
        <f>G1975+G1980+G1985</f>
        <v>245</v>
      </c>
      <c r="H1970" s="67">
        <f>H1975+H1980+H1985</f>
        <v>245</v>
      </c>
      <c r="I1970" s="67">
        <f>I1975+I1980+I1985</f>
        <v>245</v>
      </c>
      <c r="J1970" s="9"/>
    </row>
    <row r="1971" spans="1:10" ht="15">
      <c r="A1971" s="107"/>
      <c r="B1971" s="107"/>
      <c r="C1971" s="66" t="s">
        <v>28</v>
      </c>
      <c r="D1971" s="67">
        <v>0</v>
      </c>
      <c r="E1971" s="67">
        <v>0</v>
      </c>
      <c r="F1971" s="67">
        <v>0</v>
      </c>
      <c r="G1971" s="67">
        <v>0</v>
      </c>
      <c r="H1971" s="67">
        <v>0</v>
      </c>
      <c r="I1971" s="67">
        <v>0</v>
      </c>
      <c r="J1971" s="9"/>
    </row>
    <row r="1972" spans="1:9" ht="15" hidden="1">
      <c r="A1972" s="115">
        <v>20</v>
      </c>
      <c r="B1972" s="100" t="s">
        <v>325</v>
      </c>
      <c r="C1972" s="3" t="s">
        <v>12</v>
      </c>
      <c r="D1972" s="12">
        <f t="shared" si="33"/>
        <v>250</v>
      </c>
      <c r="E1972" s="12">
        <f>E1973+E1974+E1975+E1976</f>
        <v>50</v>
      </c>
      <c r="F1972" s="12">
        <f>F1973+F1974+F1975+F1976</f>
        <v>50</v>
      </c>
      <c r="G1972" s="12">
        <f>G1973+G1974+G1975+G1976</f>
        <v>50</v>
      </c>
      <c r="H1972" s="12">
        <f>H1973+H1974+H1975+H1976</f>
        <v>50</v>
      </c>
      <c r="I1972" s="12">
        <f>I1973+I1974+I1975+I1976</f>
        <v>50</v>
      </c>
    </row>
    <row r="1973" spans="1:9" ht="22.5" hidden="1">
      <c r="A1973" s="101"/>
      <c r="B1973" s="101"/>
      <c r="C1973" s="2" t="s">
        <v>9</v>
      </c>
      <c r="D1973" s="11">
        <f t="shared" si="33"/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ht="22.5" hidden="1">
      <c r="A1974" s="101"/>
      <c r="B1974" s="101"/>
      <c r="C1974" s="2" t="s">
        <v>10</v>
      </c>
      <c r="D1974" s="11">
        <f t="shared" si="33"/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ht="22.5" hidden="1">
      <c r="A1975" s="101"/>
      <c r="B1975" s="101"/>
      <c r="C1975" s="2" t="s">
        <v>11</v>
      </c>
      <c r="D1975" s="11">
        <f t="shared" si="33"/>
        <v>250</v>
      </c>
      <c r="E1975" s="11">
        <v>50</v>
      </c>
      <c r="F1975" s="11">
        <v>50</v>
      </c>
      <c r="G1975" s="11">
        <v>50</v>
      </c>
      <c r="H1975" s="11">
        <v>50</v>
      </c>
      <c r="I1975" s="11">
        <v>50</v>
      </c>
    </row>
    <row r="1976" spans="1:9" ht="15" hidden="1">
      <c r="A1976" s="101"/>
      <c r="B1976" s="101"/>
      <c r="C1976" s="2" t="s">
        <v>28</v>
      </c>
      <c r="D1976" s="11">
        <f t="shared" si="33"/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ht="15" hidden="1">
      <c r="A1977" s="115">
        <v>21</v>
      </c>
      <c r="B1977" s="100" t="s">
        <v>588</v>
      </c>
      <c r="C1977" s="3" t="s">
        <v>12</v>
      </c>
      <c r="D1977" s="12">
        <f t="shared" si="33"/>
        <v>75</v>
      </c>
      <c r="E1977" s="12">
        <f>E1978+E1979+E1980+E1981</f>
        <v>0</v>
      </c>
      <c r="F1977" s="12">
        <f>F1978+F1979+F1980+F1981</f>
        <v>0</v>
      </c>
      <c r="G1977" s="12">
        <f>G1978+G1979+G1980+G1981</f>
        <v>25</v>
      </c>
      <c r="H1977" s="12">
        <f>H1978+H1979+H1980+H1981</f>
        <v>25</v>
      </c>
      <c r="I1977" s="12">
        <f>I1978+I1979+I1980+I1981</f>
        <v>25</v>
      </c>
    </row>
    <row r="1978" spans="1:9" ht="22.5" hidden="1">
      <c r="A1978" s="101"/>
      <c r="B1978" s="101"/>
      <c r="C1978" s="2" t="s">
        <v>9</v>
      </c>
      <c r="D1978" s="11">
        <f t="shared" si="33"/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</row>
    <row r="1979" spans="1:9" ht="22.5" hidden="1">
      <c r="A1979" s="101"/>
      <c r="B1979" s="101"/>
      <c r="C1979" s="2" t="s">
        <v>10</v>
      </c>
      <c r="D1979" s="11">
        <f t="shared" si="33"/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ht="22.5" hidden="1">
      <c r="A1980" s="101"/>
      <c r="B1980" s="101"/>
      <c r="C1980" s="2" t="s">
        <v>11</v>
      </c>
      <c r="D1980" s="11">
        <f t="shared" si="33"/>
        <v>75</v>
      </c>
      <c r="E1980" s="11">
        <v>0</v>
      </c>
      <c r="F1980" s="11">
        <v>0</v>
      </c>
      <c r="G1980" s="11">
        <v>25</v>
      </c>
      <c r="H1980" s="11">
        <v>25</v>
      </c>
      <c r="I1980" s="11">
        <v>25</v>
      </c>
    </row>
    <row r="1981" spans="1:9" ht="15" hidden="1">
      <c r="A1981" s="101"/>
      <c r="B1981" s="101"/>
      <c r="C1981" s="2" t="s">
        <v>28</v>
      </c>
      <c r="D1981" s="11">
        <f t="shared" si="33"/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ht="15" hidden="1">
      <c r="A1982" s="115">
        <v>22</v>
      </c>
      <c r="B1982" s="100" t="s">
        <v>326</v>
      </c>
      <c r="C1982" s="3" t="s">
        <v>12</v>
      </c>
      <c r="D1982" s="12">
        <f t="shared" si="33"/>
        <v>888</v>
      </c>
      <c r="E1982" s="12">
        <f>E1983+E1984+E1985+E1986</f>
        <v>170</v>
      </c>
      <c r="F1982" s="12">
        <f>F1983+F1984+F1985+F1986</f>
        <v>208</v>
      </c>
      <c r="G1982" s="12">
        <f>G1983+G1984+G1985+G1986</f>
        <v>170</v>
      </c>
      <c r="H1982" s="12">
        <f>H1983+H1984+H1985+H1986</f>
        <v>170</v>
      </c>
      <c r="I1982" s="12">
        <f>I1983+I1984+I1985+I1986</f>
        <v>170</v>
      </c>
    </row>
    <row r="1983" spans="1:9" ht="22.5" hidden="1">
      <c r="A1983" s="101"/>
      <c r="B1983" s="101"/>
      <c r="C1983" s="2" t="s">
        <v>9</v>
      </c>
      <c r="D1983" s="11">
        <f t="shared" si="33"/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</row>
    <row r="1984" spans="1:9" ht="22.5" hidden="1">
      <c r="A1984" s="101"/>
      <c r="B1984" s="101"/>
      <c r="C1984" s="2" t="s">
        <v>10</v>
      </c>
      <c r="D1984" s="11">
        <f t="shared" si="33"/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10" ht="22.5" hidden="1">
      <c r="A1985" s="101"/>
      <c r="B1985" s="101"/>
      <c r="C1985" s="2" t="s">
        <v>11</v>
      </c>
      <c r="D1985" s="11">
        <f t="shared" si="33"/>
        <v>888</v>
      </c>
      <c r="E1985" s="11">
        <v>170</v>
      </c>
      <c r="F1985" s="11">
        <v>208</v>
      </c>
      <c r="G1985" s="11">
        <v>170</v>
      </c>
      <c r="H1985" s="11">
        <v>170</v>
      </c>
      <c r="I1985" s="11">
        <v>170</v>
      </c>
      <c r="J1985" s="9">
        <f>D1982+D1977+D1972</f>
        <v>1213</v>
      </c>
    </row>
    <row r="1986" spans="1:10" ht="15" hidden="1">
      <c r="A1986" s="101"/>
      <c r="B1986" s="101"/>
      <c r="C1986" s="2" t="s">
        <v>28</v>
      </c>
      <c r="D1986" s="11">
        <f t="shared" si="33"/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9">
        <f>D1972+D1977+D1982</f>
        <v>1213</v>
      </c>
    </row>
    <row r="1987" spans="1:10" ht="15">
      <c r="A1987" s="106"/>
      <c r="B1987" s="106" t="s">
        <v>716</v>
      </c>
      <c r="C1987" s="133" t="s">
        <v>629</v>
      </c>
      <c r="D1987" s="134"/>
      <c r="E1987" s="134"/>
      <c r="F1987" s="134"/>
      <c r="G1987" s="134"/>
      <c r="H1987" s="134"/>
      <c r="I1987" s="135"/>
      <c r="J1987" s="9"/>
    </row>
    <row r="1988" spans="1:10" ht="15">
      <c r="A1988" s="107"/>
      <c r="B1988" s="107"/>
      <c r="C1988" s="136"/>
      <c r="D1988" s="137"/>
      <c r="E1988" s="137"/>
      <c r="F1988" s="137"/>
      <c r="G1988" s="137"/>
      <c r="H1988" s="137"/>
      <c r="I1988" s="138"/>
      <c r="J1988" s="9"/>
    </row>
    <row r="1989" spans="1:10" ht="15">
      <c r="A1989" s="107"/>
      <c r="B1989" s="107"/>
      <c r="C1989" s="136"/>
      <c r="D1989" s="137"/>
      <c r="E1989" s="137"/>
      <c r="F1989" s="137"/>
      <c r="G1989" s="137"/>
      <c r="H1989" s="137"/>
      <c r="I1989" s="138"/>
      <c r="J1989" s="9"/>
    </row>
    <row r="1990" spans="1:10" ht="15">
      <c r="A1990" s="107"/>
      <c r="B1990" s="107"/>
      <c r="C1990" s="136"/>
      <c r="D1990" s="137"/>
      <c r="E1990" s="137"/>
      <c r="F1990" s="137"/>
      <c r="G1990" s="137"/>
      <c r="H1990" s="137"/>
      <c r="I1990" s="138"/>
      <c r="J1990" s="9"/>
    </row>
    <row r="1991" spans="1:10" ht="15">
      <c r="A1991" s="107"/>
      <c r="B1991" s="107"/>
      <c r="C1991" s="139"/>
      <c r="D1991" s="140"/>
      <c r="E1991" s="140"/>
      <c r="F1991" s="140"/>
      <c r="G1991" s="140"/>
      <c r="H1991" s="140"/>
      <c r="I1991" s="141"/>
      <c r="J1991" s="9"/>
    </row>
    <row r="1992" spans="1:9" ht="15" hidden="1">
      <c r="A1992" s="115">
        <v>23</v>
      </c>
      <c r="B1992" s="100" t="s">
        <v>633</v>
      </c>
      <c r="C1992" s="3" t="s">
        <v>12</v>
      </c>
      <c r="D1992" s="57"/>
      <c r="E1992" s="57"/>
      <c r="F1992" s="57"/>
      <c r="G1992" s="57"/>
      <c r="H1992" s="57"/>
      <c r="I1992" s="57"/>
    </row>
    <row r="1993" spans="1:9" ht="22.5" hidden="1">
      <c r="A1993" s="101"/>
      <c r="B1993" s="101"/>
      <c r="C1993" s="2" t="s">
        <v>9</v>
      </c>
      <c r="D1993" s="55"/>
      <c r="E1993" s="55"/>
      <c r="F1993" s="55"/>
      <c r="G1993" s="55"/>
      <c r="H1993" s="55"/>
      <c r="I1993" s="55"/>
    </row>
    <row r="1994" spans="1:9" ht="22.5" hidden="1">
      <c r="A1994" s="101"/>
      <c r="B1994" s="101"/>
      <c r="C1994" s="2" t="s">
        <v>10</v>
      </c>
      <c r="D1994" s="55"/>
      <c r="E1994" s="55"/>
      <c r="F1994" s="55"/>
      <c r="G1994" s="55"/>
      <c r="H1994" s="55"/>
      <c r="I1994" s="55"/>
    </row>
    <row r="1995" spans="1:9" ht="22.5" hidden="1">
      <c r="A1995" s="101"/>
      <c r="B1995" s="101"/>
      <c r="C1995" s="2" t="s">
        <v>11</v>
      </c>
      <c r="D1995" s="55"/>
      <c r="E1995" s="55"/>
      <c r="F1995" s="55"/>
      <c r="G1995" s="55"/>
      <c r="H1995" s="55"/>
      <c r="I1995" s="55"/>
    </row>
    <row r="1996" spans="1:9" ht="15" hidden="1">
      <c r="A1996" s="101"/>
      <c r="B1996" s="101"/>
      <c r="C1996" s="2" t="s">
        <v>28</v>
      </c>
      <c r="D1996" s="55"/>
      <c r="E1996" s="55"/>
      <c r="F1996" s="55"/>
      <c r="G1996" s="55"/>
      <c r="H1996" s="55"/>
      <c r="I1996" s="55"/>
    </row>
    <row r="1997" spans="1:9" ht="15">
      <c r="A1997" s="106"/>
      <c r="B1997" s="106" t="s">
        <v>772</v>
      </c>
      <c r="C1997" s="133" t="s">
        <v>629</v>
      </c>
      <c r="D1997" s="134"/>
      <c r="E1997" s="134"/>
      <c r="F1997" s="134"/>
      <c r="G1997" s="134"/>
      <c r="H1997" s="134"/>
      <c r="I1997" s="135"/>
    </row>
    <row r="1998" spans="1:9" ht="15">
      <c r="A1998" s="107"/>
      <c r="B1998" s="107"/>
      <c r="C1998" s="136"/>
      <c r="D1998" s="137"/>
      <c r="E1998" s="137"/>
      <c r="F1998" s="137"/>
      <c r="G1998" s="137"/>
      <c r="H1998" s="137"/>
      <c r="I1998" s="138"/>
    </row>
    <row r="1999" spans="1:9" ht="15">
      <c r="A1999" s="107"/>
      <c r="B1999" s="107"/>
      <c r="C1999" s="136"/>
      <c r="D1999" s="137"/>
      <c r="E1999" s="137"/>
      <c r="F1999" s="137"/>
      <c r="G1999" s="137"/>
      <c r="H1999" s="137"/>
      <c r="I1999" s="138"/>
    </row>
    <row r="2000" spans="1:9" ht="15">
      <c r="A2000" s="107"/>
      <c r="B2000" s="107"/>
      <c r="C2000" s="136"/>
      <c r="D2000" s="137"/>
      <c r="E2000" s="137"/>
      <c r="F2000" s="137"/>
      <c r="G2000" s="137"/>
      <c r="H2000" s="137"/>
      <c r="I2000" s="138"/>
    </row>
    <row r="2001" spans="1:9" ht="15">
      <c r="A2001" s="107"/>
      <c r="B2001" s="107"/>
      <c r="C2001" s="139"/>
      <c r="D2001" s="140"/>
      <c r="E2001" s="140"/>
      <c r="F2001" s="140"/>
      <c r="G2001" s="140"/>
      <c r="H2001" s="140"/>
      <c r="I2001" s="141"/>
    </row>
    <row r="2002" spans="1:9" ht="15" hidden="1">
      <c r="A2002" s="115">
        <v>24</v>
      </c>
      <c r="B2002" s="100" t="s">
        <v>327</v>
      </c>
      <c r="C2002" s="3" t="s">
        <v>12</v>
      </c>
      <c r="D2002" s="57"/>
      <c r="E2002" s="57"/>
      <c r="F2002" s="57"/>
      <c r="G2002" s="57"/>
      <c r="H2002" s="57"/>
      <c r="I2002" s="57"/>
    </row>
    <row r="2003" spans="1:9" ht="22.5" hidden="1">
      <c r="A2003" s="101"/>
      <c r="B2003" s="101"/>
      <c r="C2003" s="2" t="s">
        <v>9</v>
      </c>
      <c r="D2003" s="55"/>
      <c r="E2003" s="55"/>
      <c r="F2003" s="55"/>
      <c r="G2003" s="55"/>
      <c r="H2003" s="55"/>
      <c r="I2003" s="55"/>
    </row>
    <row r="2004" spans="1:9" ht="22.5" hidden="1">
      <c r="A2004" s="101"/>
      <c r="B2004" s="101"/>
      <c r="C2004" s="2" t="s">
        <v>10</v>
      </c>
      <c r="D2004" s="55"/>
      <c r="E2004" s="55"/>
      <c r="F2004" s="55"/>
      <c r="G2004" s="55"/>
      <c r="H2004" s="55"/>
      <c r="I2004" s="55"/>
    </row>
    <row r="2005" spans="1:9" ht="22.5" hidden="1">
      <c r="A2005" s="101"/>
      <c r="B2005" s="101"/>
      <c r="C2005" s="2" t="s">
        <v>11</v>
      </c>
      <c r="D2005" s="55"/>
      <c r="E2005" s="55"/>
      <c r="F2005" s="55"/>
      <c r="G2005" s="55"/>
      <c r="H2005" s="55"/>
      <c r="I2005" s="55"/>
    </row>
    <row r="2006" spans="1:9" ht="15" hidden="1">
      <c r="A2006" s="101"/>
      <c r="B2006" s="101"/>
      <c r="C2006" s="2" t="s">
        <v>28</v>
      </c>
      <c r="D2006" s="55"/>
      <c r="E2006" s="55"/>
      <c r="F2006" s="55"/>
      <c r="G2006" s="55"/>
      <c r="H2006" s="55"/>
      <c r="I2006" s="55"/>
    </row>
    <row r="2007" spans="1:9" ht="15" hidden="1">
      <c r="A2007" s="115">
        <v>25</v>
      </c>
      <c r="B2007" s="100" t="s">
        <v>328</v>
      </c>
      <c r="C2007" s="3" t="s">
        <v>12</v>
      </c>
      <c r="D2007" s="57"/>
      <c r="E2007" s="57"/>
      <c r="F2007" s="57"/>
      <c r="G2007" s="57"/>
      <c r="H2007" s="57"/>
      <c r="I2007" s="57"/>
    </row>
    <row r="2008" spans="1:9" ht="22.5" hidden="1">
      <c r="A2008" s="101"/>
      <c r="B2008" s="101"/>
      <c r="C2008" s="2" t="s">
        <v>9</v>
      </c>
      <c r="D2008" s="55"/>
      <c r="E2008" s="55"/>
      <c r="F2008" s="55"/>
      <c r="G2008" s="55"/>
      <c r="H2008" s="55"/>
      <c r="I2008" s="55"/>
    </row>
    <row r="2009" spans="1:9" ht="22.5" hidden="1">
      <c r="A2009" s="101"/>
      <c r="B2009" s="101"/>
      <c r="C2009" s="2" t="s">
        <v>10</v>
      </c>
      <c r="D2009" s="55"/>
      <c r="E2009" s="55"/>
      <c r="F2009" s="55"/>
      <c r="G2009" s="55"/>
      <c r="H2009" s="55"/>
      <c r="I2009" s="55"/>
    </row>
    <row r="2010" spans="1:9" ht="22.5" hidden="1">
      <c r="A2010" s="101"/>
      <c r="B2010" s="101"/>
      <c r="C2010" s="2" t="s">
        <v>11</v>
      </c>
      <c r="D2010" s="55"/>
      <c r="E2010" s="55"/>
      <c r="F2010" s="55"/>
      <c r="G2010" s="55"/>
      <c r="H2010" s="55"/>
      <c r="I2010" s="55"/>
    </row>
    <row r="2011" spans="1:9" ht="15" hidden="1">
      <c r="A2011" s="101"/>
      <c r="B2011" s="101"/>
      <c r="C2011" s="2" t="s">
        <v>28</v>
      </c>
      <c r="D2011" s="55"/>
      <c r="E2011" s="55"/>
      <c r="F2011" s="55"/>
      <c r="G2011" s="55"/>
      <c r="H2011" s="55"/>
      <c r="I2011" s="55"/>
    </row>
    <row r="2012" spans="1:9" ht="15" hidden="1">
      <c r="A2012" s="115">
        <v>26</v>
      </c>
      <c r="B2012" s="100" t="s">
        <v>329</v>
      </c>
      <c r="C2012" s="3" t="s">
        <v>12</v>
      </c>
      <c r="D2012" s="57"/>
      <c r="E2012" s="57"/>
      <c r="F2012" s="57"/>
      <c r="G2012" s="57"/>
      <c r="H2012" s="57"/>
      <c r="I2012" s="57"/>
    </row>
    <row r="2013" spans="1:9" ht="22.5" hidden="1">
      <c r="A2013" s="101"/>
      <c r="B2013" s="101"/>
      <c r="C2013" s="2" t="s">
        <v>9</v>
      </c>
      <c r="D2013" s="55"/>
      <c r="E2013" s="55"/>
      <c r="F2013" s="55"/>
      <c r="G2013" s="55"/>
      <c r="H2013" s="55"/>
      <c r="I2013" s="55"/>
    </row>
    <row r="2014" spans="1:9" ht="22.5" hidden="1">
      <c r="A2014" s="101"/>
      <c r="B2014" s="101"/>
      <c r="C2014" s="2" t="s">
        <v>10</v>
      </c>
      <c r="D2014" s="55"/>
      <c r="E2014" s="55"/>
      <c r="F2014" s="55"/>
      <c r="G2014" s="55"/>
      <c r="H2014" s="55"/>
      <c r="I2014" s="55"/>
    </row>
    <row r="2015" spans="1:9" ht="22.5" hidden="1">
      <c r="A2015" s="101"/>
      <c r="B2015" s="101"/>
      <c r="C2015" s="2" t="s">
        <v>11</v>
      </c>
      <c r="D2015" s="55"/>
      <c r="E2015" s="55"/>
      <c r="F2015" s="55"/>
      <c r="G2015" s="55"/>
      <c r="H2015" s="55"/>
      <c r="I2015" s="55"/>
    </row>
    <row r="2016" spans="1:9" ht="15" hidden="1">
      <c r="A2016" s="101"/>
      <c r="B2016" s="101"/>
      <c r="C2016" s="2" t="s">
        <v>28</v>
      </c>
      <c r="D2016" s="55"/>
      <c r="E2016" s="55"/>
      <c r="F2016" s="55"/>
      <c r="G2016" s="55"/>
      <c r="H2016" s="55"/>
      <c r="I2016" s="55"/>
    </row>
    <row r="2017" spans="1:9" ht="15" hidden="1">
      <c r="A2017" s="115">
        <v>27</v>
      </c>
      <c r="B2017" s="100" t="s">
        <v>330</v>
      </c>
      <c r="C2017" s="3" t="s">
        <v>12</v>
      </c>
      <c r="D2017" s="57"/>
      <c r="E2017" s="57"/>
      <c r="F2017" s="57"/>
      <c r="G2017" s="57"/>
      <c r="H2017" s="57"/>
      <c r="I2017" s="57"/>
    </row>
    <row r="2018" spans="1:9" ht="22.5" hidden="1">
      <c r="A2018" s="101"/>
      <c r="B2018" s="101"/>
      <c r="C2018" s="2" t="s">
        <v>9</v>
      </c>
      <c r="D2018" s="55"/>
      <c r="E2018" s="55"/>
      <c r="F2018" s="55"/>
      <c r="G2018" s="55"/>
      <c r="H2018" s="55"/>
      <c r="I2018" s="55"/>
    </row>
    <row r="2019" spans="1:9" ht="22.5" hidden="1">
      <c r="A2019" s="101"/>
      <c r="B2019" s="101"/>
      <c r="C2019" s="2" t="s">
        <v>10</v>
      </c>
      <c r="D2019" s="55"/>
      <c r="E2019" s="55"/>
      <c r="F2019" s="55"/>
      <c r="G2019" s="55"/>
      <c r="H2019" s="55"/>
      <c r="I2019" s="55"/>
    </row>
    <row r="2020" spans="1:9" ht="22.5" hidden="1">
      <c r="A2020" s="101"/>
      <c r="B2020" s="101"/>
      <c r="C2020" s="2" t="s">
        <v>11</v>
      </c>
      <c r="D2020" s="55"/>
      <c r="E2020" s="55"/>
      <c r="F2020" s="55"/>
      <c r="G2020" s="55"/>
      <c r="H2020" s="55"/>
      <c r="I2020" s="55"/>
    </row>
    <row r="2021" spans="1:9" ht="15" hidden="1">
      <c r="A2021" s="101"/>
      <c r="B2021" s="101"/>
      <c r="C2021" s="2" t="s">
        <v>28</v>
      </c>
      <c r="D2021" s="55"/>
      <c r="E2021" s="55"/>
      <c r="F2021" s="55"/>
      <c r="G2021" s="55"/>
      <c r="H2021" s="55"/>
      <c r="I2021" s="55"/>
    </row>
    <row r="2022" spans="1:9" ht="15" hidden="1">
      <c r="A2022" s="115">
        <v>28</v>
      </c>
      <c r="B2022" s="100" t="s">
        <v>331</v>
      </c>
      <c r="C2022" s="3" t="s">
        <v>12</v>
      </c>
      <c r="D2022" s="57"/>
      <c r="E2022" s="57"/>
      <c r="F2022" s="57"/>
      <c r="G2022" s="57"/>
      <c r="H2022" s="57"/>
      <c r="I2022" s="57"/>
    </row>
    <row r="2023" spans="1:9" ht="22.5" hidden="1">
      <c r="A2023" s="101"/>
      <c r="B2023" s="101"/>
      <c r="C2023" s="2" t="s">
        <v>9</v>
      </c>
      <c r="D2023" s="55"/>
      <c r="E2023" s="55"/>
      <c r="F2023" s="55"/>
      <c r="G2023" s="55"/>
      <c r="H2023" s="55"/>
      <c r="I2023" s="55"/>
    </row>
    <row r="2024" spans="1:9" ht="22.5" hidden="1">
      <c r="A2024" s="101"/>
      <c r="B2024" s="101"/>
      <c r="C2024" s="2" t="s">
        <v>10</v>
      </c>
      <c r="D2024" s="55"/>
      <c r="E2024" s="55"/>
      <c r="F2024" s="55"/>
      <c r="G2024" s="55"/>
      <c r="H2024" s="55"/>
      <c r="I2024" s="55"/>
    </row>
    <row r="2025" spans="1:9" ht="22.5" hidden="1">
      <c r="A2025" s="101"/>
      <c r="B2025" s="101"/>
      <c r="C2025" s="2" t="s">
        <v>11</v>
      </c>
      <c r="D2025" s="55"/>
      <c r="E2025" s="55"/>
      <c r="F2025" s="55"/>
      <c r="G2025" s="55"/>
      <c r="H2025" s="55"/>
      <c r="I2025" s="55"/>
    </row>
    <row r="2026" spans="1:9" ht="15" hidden="1">
      <c r="A2026" s="101"/>
      <c r="B2026" s="101"/>
      <c r="C2026" s="2" t="s">
        <v>28</v>
      </c>
      <c r="D2026" s="55"/>
      <c r="E2026" s="55"/>
      <c r="F2026" s="55"/>
      <c r="G2026" s="55"/>
      <c r="H2026" s="55"/>
      <c r="I2026" s="55"/>
    </row>
    <row r="2027" spans="1:9" ht="15" hidden="1">
      <c r="A2027" s="115">
        <v>29</v>
      </c>
      <c r="B2027" s="100" t="s">
        <v>332</v>
      </c>
      <c r="C2027" s="3" t="s">
        <v>12</v>
      </c>
      <c r="D2027" s="57"/>
      <c r="E2027" s="57"/>
      <c r="F2027" s="57"/>
      <c r="G2027" s="57"/>
      <c r="H2027" s="57"/>
      <c r="I2027" s="57"/>
    </row>
    <row r="2028" spans="1:9" ht="22.5" hidden="1">
      <c r="A2028" s="101"/>
      <c r="B2028" s="101"/>
      <c r="C2028" s="2" t="s">
        <v>9</v>
      </c>
      <c r="D2028" s="55"/>
      <c r="E2028" s="55"/>
      <c r="F2028" s="55"/>
      <c r="G2028" s="55"/>
      <c r="H2028" s="55"/>
      <c r="I2028" s="55"/>
    </row>
    <row r="2029" spans="1:9" ht="22.5" hidden="1">
      <c r="A2029" s="101"/>
      <c r="B2029" s="101"/>
      <c r="C2029" s="2" t="s">
        <v>10</v>
      </c>
      <c r="D2029" s="55"/>
      <c r="E2029" s="55"/>
      <c r="F2029" s="55"/>
      <c r="G2029" s="55"/>
      <c r="H2029" s="55"/>
      <c r="I2029" s="55"/>
    </row>
    <row r="2030" spans="1:9" ht="22.5" hidden="1">
      <c r="A2030" s="101"/>
      <c r="B2030" s="101"/>
      <c r="C2030" s="2" t="s">
        <v>11</v>
      </c>
      <c r="D2030" s="55"/>
      <c r="E2030" s="55"/>
      <c r="F2030" s="55"/>
      <c r="G2030" s="55"/>
      <c r="H2030" s="55"/>
      <c r="I2030" s="55"/>
    </row>
    <row r="2031" spans="1:9" ht="15" hidden="1">
      <c r="A2031" s="101"/>
      <c r="B2031" s="101"/>
      <c r="C2031" s="2" t="s">
        <v>28</v>
      </c>
      <c r="D2031" s="55"/>
      <c r="E2031" s="55"/>
      <c r="F2031" s="55"/>
      <c r="G2031" s="55"/>
      <c r="H2031" s="55"/>
      <c r="I2031" s="55"/>
    </row>
    <row r="2032" spans="1:9" ht="15" hidden="1">
      <c r="A2032" s="115">
        <v>30</v>
      </c>
      <c r="B2032" s="100" t="s">
        <v>333</v>
      </c>
      <c r="C2032" s="3" t="s">
        <v>12</v>
      </c>
      <c r="D2032" s="57"/>
      <c r="E2032" s="57"/>
      <c r="F2032" s="57"/>
      <c r="G2032" s="57"/>
      <c r="H2032" s="57"/>
      <c r="I2032" s="57"/>
    </row>
    <row r="2033" spans="1:9" ht="22.5" hidden="1">
      <c r="A2033" s="101"/>
      <c r="B2033" s="101"/>
      <c r="C2033" s="2" t="s">
        <v>9</v>
      </c>
      <c r="D2033" s="55"/>
      <c r="E2033" s="55"/>
      <c r="F2033" s="55"/>
      <c r="G2033" s="55"/>
      <c r="H2033" s="55"/>
      <c r="I2033" s="55"/>
    </row>
    <row r="2034" spans="1:9" ht="22.5" hidden="1">
      <c r="A2034" s="101"/>
      <c r="B2034" s="101"/>
      <c r="C2034" s="2" t="s">
        <v>10</v>
      </c>
      <c r="D2034" s="55"/>
      <c r="E2034" s="55"/>
      <c r="F2034" s="55"/>
      <c r="G2034" s="55"/>
      <c r="H2034" s="55"/>
      <c r="I2034" s="55"/>
    </row>
    <row r="2035" spans="1:9" ht="22.5" hidden="1">
      <c r="A2035" s="101"/>
      <c r="B2035" s="101"/>
      <c r="C2035" s="2" t="s">
        <v>11</v>
      </c>
      <c r="D2035" s="55"/>
      <c r="E2035" s="55"/>
      <c r="F2035" s="55"/>
      <c r="G2035" s="55"/>
      <c r="H2035" s="55"/>
      <c r="I2035" s="55"/>
    </row>
    <row r="2036" spans="1:9" ht="15" hidden="1">
      <c r="A2036" s="101"/>
      <c r="B2036" s="101"/>
      <c r="C2036" s="2" t="s">
        <v>28</v>
      </c>
      <c r="D2036" s="55"/>
      <c r="E2036" s="55"/>
      <c r="F2036" s="55"/>
      <c r="G2036" s="55"/>
      <c r="H2036" s="55"/>
      <c r="I2036" s="55"/>
    </row>
    <row r="2037" spans="1:9" ht="15" hidden="1">
      <c r="A2037" s="115">
        <v>31</v>
      </c>
      <c r="B2037" s="100" t="s">
        <v>720</v>
      </c>
      <c r="C2037" s="3" t="s">
        <v>12</v>
      </c>
      <c r="D2037" s="57"/>
      <c r="E2037" s="57"/>
      <c r="F2037" s="57"/>
      <c r="G2037" s="57"/>
      <c r="H2037" s="57"/>
      <c r="I2037" s="57"/>
    </row>
    <row r="2038" spans="1:9" ht="22.5" hidden="1">
      <c r="A2038" s="101"/>
      <c r="B2038" s="101"/>
      <c r="C2038" s="2" t="s">
        <v>9</v>
      </c>
      <c r="D2038" s="55"/>
      <c r="E2038" s="55"/>
      <c r="F2038" s="55"/>
      <c r="G2038" s="55"/>
      <c r="H2038" s="55"/>
      <c r="I2038" s="55"/>
    </row>
    <row r="2039" spans="1:9" ht="22.5" hidden="1">
      <c r="A2039" s="101"/>
      <c r="B2039" s="101"/>
      <c r="C2039" s="2" t="s">
        <v>10</v>
      </c>
      <c r="D2039" s="55"/>
      <c r="E2039" s="55"/>
      <c r="F2039" s="55"/>
      <c r="G2039" s="55"/>
      <c r="H2039" s="55"/>
      <c r="I2039" s="55"/>
    </row>
    <row r="2040" spans="1:9" ht="22.5" hidden="1">
      <c r="A2040" s="101"/>
      <c r="B2040" s="101"/>
      <c r="C2040" s="2" t="s">
        <v>11</v>
      </c>
      <c r="D2040" s="55"/>
      <c r="E2040" s="55"/>
      <c r="F2040" s="55"/>
      <c r="G2040" s="55"/>
      <c r="H2040" s="55"/>
      <c r="I2040" s="55"/>
    </row>
    <row r="2041" spans="1:9" ht="15" hidden="1">
      <c r="A2041" s="101"/>
      <c r="B2041" s="101"/>
      <c r="C2041" s="2" t="s">
        <v>28</v>
      </c>
      <c r="D2041" s="55"/>
      <c r="E2041" s="55"/>
      <c r="F2041" s="55"/>
      <c r="G2041" s="55"/>
      <c r="H2041" s="55"/>
      <c r="I2041" s="55"/>
    </row>
    <row r="2042" spans="1:9" ht="15">
      <c r="A2042" s="106"/>
      <c r="B2042" s="106" t="s">
        <v>717</v>
      </c>
      <c r="C2042" s="66" t="s">
        <v>12</v>
      </c>
      <c r="D2042" s="68">
        <f>D2043+D2044+D2045+D2046</f>
        <v>50594.9</v>
      </c>
      <c r="E2042" s="68">
        <f>E2043+E2044+E2045+E2046</f>
        <v>8392.7</v>
      </c>
      <c r="F2042" s="68">
        <f>F2043+F2044+F2045+F2046</f>
        <v>10162.3</v>
      </c>
      <c r="G2042" s="68">
        <f>G2043+G2044+G2045+G2046</f>
        <v>10472.7</v>
      </c>
      <c r="H2042" s="68">
        <f>H2043+H2044+H2045+H2046</f>
        <v>10682.1</v>
      </c>
      <c r="I2042" s="68">
        <f>I2043+I2044+I2045+I2046</f>
        <v>10885.1</v>
      </c>
    </row>
    <row r="2043" spans="1:9" ht="22.5">
      <c r="A2043" s="107"/>
      <c r="B2043" s="107"/>
      <c r="C2043" s="66" t="s">
        <v>9</v>
      </c>
      <c r="D2043" s="67">
        <v>0</v>
      </c>
      <c r="E2043" s="67">
        <v>0</v>
      </c>
      <c r="F2043" s="67">
        <v>0</v>
      </c>
      <c r="G2043" s="67">
        <v>0</v>
      </c>
      <c r="H2043" s="67">
        <v>0</v>
      </c>
      <c r="I2043" s="67">
        <v>0</v>
      </c>
    </row>
    <row r="2044" spans="1:9" ht="22.5">
      <c r="A2044" s="107"/>
      <c r="B2044" s="107"/>
      <c r="C2044" s="66" t="s">
        <v>10</v>
      </c>
      <c r="D2044" s="67">
        <v>0</v>
      </c>
      <c r="E2044" s="67">
        <v>0</v>
      </c>
      <c r="F2044" s="67">
        <v>0</v>
      </c>
      <c r="G2044" s="67">
        <v>0</v>
      </c>
      <c r="H2044" s="67">
        <v>0</v>
      </c>
      <c r="I2044" s="67">
        <v>0</v>
      </c>
    </row>
    <row r="2045" spans="1:9" ht="22.5">
      <c r="A2045" s="107"/>
      <c r="B2045" s="107"/>
      <c r="C2045" s="66" t="s">
        <v>11</v>
      </c>
      <c r="D2045" s="67">
        <f>D2050+D2055+D2060</f>
        <v>50594.9</v>
      </c>
      <c r="E2045" s="67">
        <f>E2050+E2055+E2060</f>
        <v>8392.7</v>
      </c>
      <c r="F2045" s="67">
        <f>F2050+F2055+F2060</f>
        <v>10162.3</v>
      </c>
      <c r="G2045" s="67">
        <f>G2050+G2055+G2060</f>
        <v>10472.7</v>
      </c>
      <c r="H2045" s="67">
        <f>H2050+H2055+H2060</f>
        <v>10682.1</v>
      </c>
      <c r="I2045" s="67">
        <f>I2050+I2055+I2060</f>
        <v>10885.1</v>
      </c>
    </row>
    <row r="2046" spans="1:9" ht="15">
      <c r="A2046" s="107"/>
      <c r="B2046" s="107"/>
      <c r="C2046" s="66" t="s">
        <v>28</v>
      </c>
      <c r="D2046" s="67">
        <v>0</v>
      </c>
      <c r="E2046" s="67">
        <v>0</v>
      </c>
      <c r="F2046" s="67">
        <v>0</v>
      </c>
      <c r="G2046" s="67">
        <v>0</v>
      </c>
      <c r="H2046" s="67">
        <v>0</v>
      </c>
      <c r="I2046" s="67">
        <v>0</v>
      </c>
    </row>
    <row r="2047" spans="1:9" ht="15" hidden="1">
      <c r="A2047" s="115">
        <v>32</v>
      </c>
      <c r="B2047" s="100" t="s">
        <v>334</v>
      </c>
      <c r="C2047" s="3" t="s">
        <v>12</v>
      </c>
      <c r="D2047" s="12">
        <f aca="true" t="shared" si="34" ref="D2047:D2091">E2047+F2047+G2047+H2047+I2047</f>
        <v>44846.5</v>
      </c>
      <c r="E2047" s="12">
        <f>E2048+E2049+E2050+E2051</f>
        <v>7320.8</v>
      </c>
      <c r="F2047" s="12">
        <f>F2048+F2049+F2050+F2051</f>
        <v>9170.3</v>
      </c>
      <c r="G2047" s="12">
        <f>G2048+G2049+G2050+G2051</f>
        <v>9312.2</v>
      </c>
      <c r="H2047" s="12">
        <f>H2048+H2049+H2050+H2051</f>
        <v>9450.1</v>
      </c>
      <c r="I2047" s="12">
        <f>I2048+I2049+I2050+I2051</f>
        <v>9593.1</v>
      </c>
    </row>
    <row r="2048" spans="1:9" ht="22.5" hidden="1">
      <c r="A2048" s="101"/>
      <c r="B2048" s="101"/>
      <c r="C2048" s="2" t="s">
        <v>9</v>
      </c>
      <c r="D2048" s="11">
        <f t="shared" si="34"/>
        <v>0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</row>
    <row r="2049" spans="1:9" ht="22.5" hidden="1">
      <c r="A2049" s="101"/>
      <c r="B2049" s="101"/>
      <c r="C2049" s="2" t="s">
        <v>10</v>
      </c>
      <c r="D2049" s="11">
        <f t="shared" si="34"/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ht="22.5" hidden="1">
      <c r="A2050" s="101"/>
      <c r="B2050" s="101"/>
      <c r="C2050" s="2" t="s">
        <v>11</v>
      </c>
      <c r="D2050" s="11">
        <f t="shared" si="34"/>
        <v>44846.5</v>
      </c>
      <c r="E2050" s="11">
        <v>7320.8</v>
      </c>
      <c r="F2050" s="11">
        <v>9170.3</v>
      </c>
      <c r="G2050" s="11">
        <v>9312.2</v>
      </c>
      <c r="H2050" s="11">
        <v>9450.1</v>
      </c>
      <c r="I2050" s="11">
        <v>9593.1</v>
      </c>
    </row>
    <row r="2051" spans="1:9" ht="15" hidden="1">
      <c r="A2051" s="101"/>
      <c r="B2051" s="101"/>
      <c r="C2051" s="2" t="s">
        <v>28</v>
      </c>
      <c r="D2051" s="11">
        <f t="shared" si="34"/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ht="15" hidden="1">
      <c r="A2052" s="115">
        <v>33</v>
      </c>
      <c r="B2052" s="100" t="s">
        <v>335</v>
      </c>
      <c r="C2052" s="3" t="s">
        <v>12</v>
      </c>
      <c r="D2052" s="12">
        <f t="shared" si="34"/>
        <v>5668.4</v>
      </c>
      <c r="E2052" s="12">
        <f>E2053+E2054+E2055+E2056</f>
        <v>1051.9</v>
      </c>
      <c r="F2052" s="12">
        <f>F2053+F2054+F2055+F2056</f>
        <v>992</v>
      </c>
      <c r="G2052" s="12">
        <f>G2053+G2054+G2055+G2056</f>
        <v>1140.5</v>
      </c>
      <c r="H2052" s="12">
        <f>H2053+H2054+H2055+H2056</f>
        <v>1212</v>
      </c>
      <c r="I2052" s="12">
        <f>I2053+I2054+I2055+I2056</f>
        <v>1272</v>
      </c>
    </row>
    <row r="2053" spans="1:9" ht="22.5" hidden="1">
      <c r="A2053" s="101"/>
      <c r="B2053" s="101"/>
      <c r="C2053" s="2" t="s">
        <v>9</v>
      </c>
      <c r="D2053" s="11">
        <f t="shared" si="34"/>
        <v>0</v>
      </c>
      <c r="E2053" s="11">
        <v>0</v>
      </c>
      <c r="F2053" s="11">
        <v>0</v>
      </c>
      <c r="G2053" s="11">
        <v>0</v>
      </c>
      <c r="H2053" s="11">
        <v>0</v>
      </c>
      <c r="I2053" s="11">
        <v>0</v>
      </c>
    </row>
    <row r="2054" spans="1:9" ht="22.5" hidden="1">
      <c r="A2054" s="101"/>
      <c r="B2054" s="101"/>
      <c r="C2054" s="2" t="s">
        <v>10</v>
      </c>
      <c r="D2054" s="11">
        <f t="shared" si="34"/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0</v>
      </c>
    </row>
    <row r="2055" spans="1:9" ht="22.5" hidden="1">
      <c r="A2055" s="101"/>
      <c r="B2055" s="101"/>
      <c r="C2055" s="2" t="s">
        <v>11</v>
      </c>
      <c r="D2055" s="11">
        <f t="shared" si="34"/>
        <v>5668.4</v>
      </c>
      <c r="E2055" s="11">
        <v>1051.9</v>
      </c>
      <c r="F2055" s="11">
        <v>992</v>
      </c>
      <c r="G2055" s="11">
        <v>1140.5</v>
      </c>
      <c r="H2055" s="11">
        <v>1212</v>
      </c>
      <c r="I2055" s="11">
        <v>1272</v>
      </c>
    </row>
    <row r="2056" spans="1:9" ht="15" hidden="1">
      <c r="A2056" s="101"/>
      <c r="B2056" s="101"/>
      <c r="C2056" s="2" t="s">
        <v>28</v>
      </c>
      <c r="D2056" s="11">
        <f t="shared" si="34"/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ht="15" hidden="1">
      <c r="A2057" s="115">
        <v>34</v>
      </c>
      <c r="B2057" s="100" t="s">
        <v>336</v>
      </c>
      <c r="C2057" s="3" t="s">
        <v>12</v>
      </c>
      <c r="D2057" s="12">
        <f t="shared" si="34"/>
        <v>80</v>
      </c>
      <c r="E2057" s="12">
        <f>E2058+E2059+E2060+E2061</f>
        <v>20</v>
      </c>
      <c r="F2057" s="12">
        <f>F2058+F2059+F2060+F2061</f>
        <v>0</v>
      </c>
      <c r="G2057" s="12">
        <f>G2058+G2059+G2060+G2061</f>
        <v>20</v>
      </c>
      <c r="H2057" s="12">
        <f>H2058+H2059+H2060+H2061</f>
        <v>20</v>
      </c>
      <c r="I2057" s="12">
        <f>I2058+I2059+I2060+I2061</f>
        <v>20</v>
      </c>
    </row>
    <row r="2058" spans="1:9" ht="22.5" hidden="1">
      <c r="A2058" s="101"/>
      <c r="B2058" s="101"/>
      <c r="C2058" s="2" t="s">
        <v>9</v>
      </c>
      <c r="D2058" s="11">
        <f t="shared" si="34"/>
        <v>0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</row>
    <row r="2059" spans="1:9" ht="22.5" hidden="1">
      <c r="A2059" s="101"/>
      <c r="B2059" s="101"/>
      <c r="C2059" s="2" t="s">
        <v>10</v>
      </c>
      <c r="D2059" s="11">
        <f t="shared" si="34"/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</row>
    <row r="2060" spans="1:10" ht="22.5" hidden="1">
      <c r="A2060" s="101"/>
      <c r="B2060" s="101"/>
      <c r="C2060" s="2" t="s">
        <v>11</v>
      </c>
      <c r="D2060" s="11">
        <f t="shared" si="34"/>
        <v>80</v>
      </c>
      <c r="E2060" s="11">
        <v>20</v>
      </c>
      <c r="F2060" s="11">
        <v>0</v>
      </c>
      <c r="G2060" s="11">
        <v>20</v>
      </c>
      <c r="H2060" s="11">
        <v>20</v>
      </c>
      <c r="I2060" s="11">
        <v>20</v>
      </c>
      <c r="J2060" s="9">
        <f>D2057+D2052+D2047</f>
        <v>50594.9</v>
      </c>
    </row>
    <row r="2061" spans="1:10" ht="15" hidden="1">
      <c r="A2061" s="101"/>
      <c r="B2061" s="101"/>
      <c r="C2061" s="2" t="s">
        <v>28</v>
      </c>
      <c r="D2061" s="11">
        <f t="shared" si="34"/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  <c r="J2061" s="9">
        <f>D2047+D2052+D2057</f>
        <v>50594.9</v>
      </c>
    </row>
    <row r="2062" spans="1:10" ht="15">
      <c r="A2062" s="106"/>
      <c r="B2062" s="106" t="s">
        <v>718</v>
      </c>
      <c r="C2062" s="66" t="s">
        <v>12</v>
      </c>
      <c r="D2062" s="68">
        <f>D2063+D2064+D2065+D2066</f>
        <v>450</v>
      </c>
      <c r="E2062" s="68">
        <f>E2063+E2064+E2065+E2066</f>
        <v>450</v>
      </c>
      <c r="F2062" s="68">
        <f>F2063+F2064+F2065+F2066</f>
        <v>0</v>
      </c>
      <c r="G2062" s="68">
        <f>G2063+G2064+G2065+G2066</f>
        <v>0</v>
      </c>
      <c r="H2062" s="68">
        <f>H2063+H2064+H2065+H2066</f>
        <v>0</v>
      </c>
      <c r="I2062" s="68">
        <f>I2063+I2064+I2065+I2066</f>
        <v>0</v>
      </c>
      <c r="J2062" s="9"/>
    </row>
    <row r="2063" spans="1:10" ht="22.5">
      <c r="A2063" s="107"/>
      <c r="B2063" s="107"/>
      <c r="C2063" s="66" t="s">
        <v>9</v>
      </c>
      <c r="D2063" s="67">
        <v>0</v>
      </c>
      <c r="E2063" s="67">
        <v>0</v>
      </c>
      <c r="F2063" s="67">
        <v>0</v>
      </c>
      <c r="G2063" s="67">
        <v>0</v>
      </c>
      <c r="H2063" s="67">
        <v>0</v>
      </c>
      <c r="I2063" s="67">
        <v>0</v>
      </c>
      <c r="J2063" s="9"/>
    </row>
    <row r="2064" spans="1:10" ht="22.5">
      <c r="A2064" s="107"/>
      <c r="B2064" s="107"/>
      <c r="C2064" s="66" t="s">
        <v>10</v>
      </c>
      <c r="D2064" s="67">
        <v>0</v>
      </c>
      <c r="E2064" s="67">
        <v>0</v>
      </c>
      <c r="F2064" s="67">
        <v>0</v>
      </c>
      <c r="G2064" s="67">
        <v>0</v>
      </c>
      <c r="H2064" s="67">
        <v>0</v>
      </c>
      <c r="I2064" s="67">
        <v>0</v>
      </c>
      <c r="J2064" s="9"/>
    </row>
    <row r="2065" spans="1:10" ht="22.5">
      <c r="A2065" s="107"/>
      <c r="B2065" s="107"/>
      <c r="C2065" s="66" t="s">
        <v>11</v>
      </c>
      <c r="D2065" s="67">
        <f>D2070</f>
        <v>450</v>
      </c>
      <c r="E2065" s="67">
        <f>E2070</f>
        <v>450</v>
      </c>
      <c r="F2065" s="67">
        <f>F2070</f>
        <v>0</v>
      </c>
      <c r="G2065" s="67">
        <f>G2070</f>
        <v>0</v>
      </c>
      <c r="H2065" s="67">
        <f>H2070</f>
        <v>0</v>
      </c>
      <c r="I2065" s="67">
        <f>I2070</f>
        <v>0</v>
      </c>
      <c r="J2065" s="9"/>
    </row>
    <row r="2066" spans="1:10" ht="15">
      <c r="A2066" s="107"/>
      <c r="B2066" s="107"/>
      <c r="C2066" s="66" t="s">
        <v>28</v>
      </c>
      <c r="D2066" s="67">
        <v>0</v>
      </c>
      <c r="E2066" s="67">
        <v>0</v>
      </c>
      <c r="F2066" s="67">
        <v>0</v>
      </c>
      <c r="G2066" s="67">
        <v>0</v>
      </c>
      <c r="H2066" s="67">
        <v>0</v>
      </c>
      <c r="I2066" s="67">
        <v>0</v>
      </c>
      <c r="J2066" s="9"/>
    </row>
    <row r="2067" spans="1:9" ht="15" hidden="1">
      <c r="A2067" s="115">
        <v>35</v>
      </c>
      <c r="B2067" s="100" t="s">
        <v>337</v>
      </c>
      <c r="C2067" s="3" t="s">
        <v>12</v>
      </c>
      <c r="D2067" s="12">
        <f t="shared" si="34"/>
        <v>450</v>
      </c>
      <c r="E2067" s="12">
        <f>E2068+E2069+E2070+E2071</f>
        <v>450</v>
      </c>
      <c r="F2067" s="12">
        <f>F2068+F2069+F2070+F2071</f>
        <v>0</v>
      </c>
      <c r="G2067" s="12">
        <f>G2068+G2069+G2070+G2071</f>
        <v>0</v>
      </c>
      <c r="H2067" s="12">
        <f>H2068+H2069+H2070+H2071</f>
        <v>0</v>
      </c>
      <c r="I2067" s="12">
        <f>I2068+I2069+I2070+I2071</f>
        <v>0</v>
      </c>
    </row>
    <row r="2068" spans="1:9" ht="22.5" hidden="1">
      <c r="A2068" s="101"/>
      <c r="B2068" s="101"/>
      <c r="C2068" s="2" t="s">
        <v>9</v>
      </c>
      <c r="D2068" s="11">
        <f t="shared" si="34"/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ht="22.5" hidden="1">
      <c r="A2069" s="101"/>
      <c r="B2069" s="101"/>
      <c r="C2069" s="2" t="s">
        <v>10</v>
      </c>
      <c r="D2069" s="11">
        <f t="shared" si="34"/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ht="22.5" hidden="1">
      <c r="A2070" s="101"/>
      <c r="B2070" s="101"/>
      <c r="C2070" s="2" t="s">
        <v>11</v>
      </c>
      <c r="D2070" s="11">
        <f t="shared" si="34"/>
        <v>450</v>
      </c>
      <c r="E2070" s="11">
        <v>450</v>
      </c>
      <c r="F2070" s="11">
        <v>0</v>
      </c>
      <c r="G2070" s="11">
        <v>0</v>
      </c>
      <c r="H2070" s="11">
        <v>0</v>
      </c>
      <c r="I2070" s="11">
        <v>0</v>
      </c>
    </row>
    <row r="2071" spans="1:10" ht="15" hidden="1">
      <c r="A2071" s="101"/>
      <c r="B2071" s="101"/>
      <c r="C2071" s="2" t="s">
        <v>28</v>
      </c>
      <c r="D2071" s="11">
        <f t="shared" si="34"/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  <c r="J2071">
        <f>D2067</f>
        <v>450</v>
      </c>
    </row>
    <row r="2072" spans="1:9" ht="15">
      <c r="A2072" s="106"/>
      <c r="B2072" s="106" t="s">
        <v>719</v>
      </c>
      <c r="C2072" s="66" t="s">
        <v>12</v>
      </c>
      <c r="D2072" s="68">
        <f>D2073+D2074+D2075+D2076</f>
        <v>902</v>
      </c>
      <c r="E2072" s="68">
        <f>E2073+E2074+E2075+E2076</f>
        <v>188</v>
      </c>
      <c r="F2072" s="68">
        <f>F2073+F2074+F2075+F2076</f>
        <v>150</v>
      </c>
      <c r="G2072" s="68">
        <f>G2073+G2074+G2075+G2076</f>
        <v>188</v>
      </c>
      <c r="H2072" s="68">
        <f>H2073+H2074+H2075+H2076</f>
        <v>188</v>
      </c>
      <c r="I2072" s="68">
        <f>I2073+I2074+I2075+I2076</f>
        <v>188</v>
      </c>
    </row>
    <row r="2073" spans="1:9" ht="22.5">
      <c r="A2073" s="107"/>
      <c r="B2073" s="107"/>
      <c r="C2073" s="66" t="s">
        <v>9</v>
      </c>
      <c r="D2073" s="67">
        <v>0</v>
      </c>
      <c r="E2073" s="67">
        <v>0</v>
      </c>
      <c r="F2073" s="67">
        <v>0</v>
      </c>
      <c r="G2073" s="67">
        <v>0</v>
      </c>
      <c r="H2073" s="67">
        <v>0</v>
      </c>
      <c r="I2073" s="67">
        <v>0</v>
      </c>
    </row>
    <row r="2074" spans="1:9" ht="22.5">
      <c r="A2074" s="107"/>
      <c r="B2074" s="107"/>
      <c r="C2074" s="66" t="s">
        <v>10</v>
      </c>
      <c r="D2074" s="67">
        <v>0</v>
      </c>
      <c r="E2074" s="67">
        <v>0</v>
      </c>
      <c r="F2074" s="67">
        <v>0</v>
      </c>
      <c r="G2074" s="67">
        <v>0</v>
      </c>
      <c r="H2074" s="67">
        <v>0</v>
      </c>
      <c r="I2074" s="67">
        <v>0</v>
      </c>
    </row>
    <row r="2075" spans="1:9" ht="22.5">
      <c r="A2075" s="107"/>
      <c r="B2075" s="107"/>
      <c r="C2075" s="66" t="s">
        <v>11</v>
      </c>
      <c r="D2075" s="67">
        <f>D2080+D2085+D2090</f>
        <v>902</v>
      </c>
      <c r="E2075" s="67">
        <f>E2080+E2085+E2090</f>
        <v>188</v>
      </c>
      <c r="F2075" s="67">
        <f>F2080+F2085+F2090</f>
        <v>150</v>
      </c>
      <c r="G2075" s="67">
        <f>G2080+G2085+G2090</f>
        <v>188</v>
      </c>
      <c r="H2075" s="67">
        <f>H2080+H2085+H2090</f>
        <v>188</v>
      </c>
      <c r="I2075" s="67">
        <f>I2080+I2085+I2090</f>
        <v>188</v>
      </c>
    </row>
    <row r="2076" spans="1:9" ht="15">
      <c r="A2076" s="107"/>
      <c r="B2076" s="107"/>
      <c r="C2076" s="66" t="s">
        <v>28</v>
      </c>
      <c r="D2076" s="67">
        <v>0</v>
      </c>
      <c r="E2076" s="67">
        <v>0</v>
      </c>
      <c r="F2076" s="67">
        <v>0</v>
      </c>
      <c r="G2076" s="67">
        <v>0</v>
      </c>
      <c r="H2076" s="67">
        <v>0</v>
      </c>
      <c r="I2076" s="67">
        <v>0</v>
      </c>
    </row>
    <row r="2077" spans="1:9" ht="15" hidden="1">
      <c r="A2077" s="115">
        <v>36</v>
      </c>
      <c r="B2077" s="100" t="s">
        <v>338</v>
      </c>
      <c r="C2077" s="3" t="s">
        <v>12</v>
      </c>
      <c r="D2077" s="12">
        <f t="shared" si="34"/>
        <v>674</v>
      </c>
      <c r="E2077" s="12">
        <f>E2078+E2079+E2080+E2081</f>
        <v>125</v>
      </c>
      <c r="F2077" s="12">
        <f>F2078+F2079+F2080+F2081</f>
        <v>112</v>
      </c>
      <c r="G2077" s="12">
        <f>G2078+G2079+G2080+G2081</f>
        <v>148</v>
      </c>
      <c r="H2077" s="12">
        <f>H2078+H2079+H2080+H2081</f>
        <v>146</v>
      </c>
      <c r="I2077" s="12">
        <f>I2078+I2079+I2080+I2081</f>
        <v>143</v>
      </c>
    </row>
    <row r="2078" spans="1:9" ht="22.5" hidden="1">
      <c r="A2078" s="101"/>
      <c r="B2078" s="101"/>
      <c r="C2078" s="2" t="s">
        <v>9</v>
      </c>
      <c r="D2078" s="11">
        <f t="shared" si="34"/>
        <v>0</v>
      </c>
      <c r="E2078" s="11">
        <v>0</v>
      </c>
      <c r="F2078" s="11">
        <v>0</v>
      </c>
      <c r="G2078" s="11">
        <v>0</v>
      </c>
      <c r="H2078" s="11">
        <v>0</v>
      </c>
      <c r="I2078" s="11">
        <v>0</v>
      </c>
    </row>
    <row r="2079" spans="1:9" ht="22.5" hidden="1">
      <c r="A2079" s="101"/>
      <c r="B2079" s="101"/>
      <c r="C2079" s="2" t="s">
        <v>10</v>
      </c>
      <c r="D2079" s="11">
        <f t="shared" si="34"/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ht="22.5" hidden="1">
      <c r="A2080" s="101"/>
      <c r="B2080" s="101"/>
      <c r="C2080" s="2" t="s">
        <v>11</v>
      </c>
      <c r="D2080" s="11">
        <f t="shared" si="34"/>
        <v>674</v>
      </c>
      <c r="E2080" s="11">
        <v>125</v>
      </c>
      <c r="F2080" s="11">
        <v>112</v>
      </c>
      <c r="G2080" s="11">
        <v>148</v>
      </c>
      <c r="H2080" s="11">
        <v>146</v>
      </c>
      <c r="I2080" s="11">
        <v>143</v>
      </c>
    </row>
    <row r="2081" spans="1:9" ht="15" hidden="1">
      <c r="A2081" s="101"/>
      <c r="B2081" s="101"/>
      <c r="C2081" s="2" t="s">
        <v>28</v>
      </c>
      <c r="D2081" s="11">
        <f t="shared" si="34"/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ht="15" hidden="1">
      <c r="A2082" s="115">
        <v>37</v>
      </c>
      <c r="B2082" s="100" t="s">
        <v>339</v>
      </c>
      <c r="C2082" s="3" t="s">
        <v>12</v>
      </c>
      <c r="D2082" s="12">
        <f t="shared" si="34"/>
        <v>200</v>
      </c>
      <c r="E2082" s="12">
        <f>E2083+E2084+E2085+E2086</f>
        <v>35</v>
      </c>
      <c r="F2082" s="12">
        <f>F2083+F2084+F2085+F2086</f>
        <v>38</v>
      </c>
      <c r="G2082" s="12">
        <f>G2083+G2084+G2085+G2086</f>
        <v>40</v>
      </c>
      <c r="H2082" s="12">
        <f>H2083+H2084+H2085+H2086</f>
        <v>42</v>
      </c>
      <c r="I2082" s="12">
        <f>I2083+I2084+I2085+I2086</f>
        <v>45</v>
      </c>
    </row>
    <row r="2083" spans="1:9" ht="22.5" hidden="1">
      <c r="A2083" s="101"/>
      <c r="B2083" s="101"/>
      <c r="C2083" s="2" t="s">
        <v>9</v>
      </c>
      <c r="D2083" s="11">
        <f t="shared" si="34"/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</row>
    <row r="2084" spans="1:9" ht="22.5" hidden="1">
      <c r="A2084" s="101"/>
      <c r="B2084" s="101"/>
      <c r="C2084" s="2" t="s">
        <v>10</v>
      </c>
      <c r="D2084" s="11">
        <f t="shared" si="34"/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</row>
    <row r="2085" spans="1:9" ht="22.5" hidden="1">
      <c r="A2085" s="101"/>
      <c r="B2085" s="101"/>
      <c r="C2085" s="2" t="s">
        <v>11</v>
      </c>
      <c r="D2085" s="11">
        <f t="shared" si="34"/>
        <v>200</v>
      </c>
      <c r="E2085" s="11">
        <v>35</v>
      </c>
      <c r="F2085" s="11">
        <v>38</v>
      </c>
      <c r="G2085" s="11">
        <v>40</v>
      </c>
      <c r="H2085" s="11">
        <v>42</v>
      </c>
      <c r="I2085" s="11">
        <v>45</v>
      </c>
    </row>
    <row r="2086" spans="1:9" ht="15" hidden="1">
      <c r="A2086" s="101"/>
      <c r="B2086" s="101"/>
      <c r="C2086" s="2" t="s">
        <v>28</v>
      </c>
      <c r="D2086" s="11">
        <f t="shared" si="34"/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ht="15" hidden="1">
      <c r="A2087" s="115">
        <v>38</v>
      </c>
      <c r="B2087" s="100" t="s">
        <v>340</v>
      </c>
      <c r="C2087" s="3" t="s">
        <v>12</v>
      </c>
      <c r="D2087" s="12">
        <f t="shared" si="34"/>
        <v>28</v>
      </c>
      <c r="E2087" s="12">
        <f>E2088+E2089+E2090+E2091</f>
        <v>28</v>
      </c>
      <c r="F2087" s="12">
        <f>F2088+F2089+F2090+F2091</f>
        <v>0</v>
      </c>
      <c r="G2087" s="12">
        <f>G2088+G2089+G2090+G2091</f>
        <v>0</v>
      </c>
      <c r="H2087" s="12">
        <f>H2088+H2089+H2090+H2091</f>
        <v>0</v>
      </c>
      <c r="I2087" s="12">
        <f>I2088+I2089+I2090+I2091</f>
        <v>0</v>
      </c>
    </row>
    <row r="2088" spans="1:9" ht="22.5" hidden="1">
      <c r="A2088" s="101"/>
      <c r="B2088" s="101"/>
      <c r="C2088" s="2" t="s">
        <v>9</v>
      </c>
      <c r="D2088" s="11">
        <f t="shared" si="34"/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</row>
    <row r="2089" spans="1:9" ht="22.5" hidden="1">
      <c r="A2089" s="101"/>
      <c r="B2089" s="101"/>
      <c r="C2089" s="2" t="s">
        <v>10</v>
      </c>
      <c r="D2089" s="11">
        <f t="shared" si="34"/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</row>
    <row r="2090" spans="1:10" ht="22.5" hidden="1">
      <c r="A2090" s="101"/>
      <c r="B2090" s="101"/>
      <c r="C2090" s="2" t="s">
        <v>11</v>
      </c>
      <c r="D2090" s="11">
        <f t="shared" si="34"/>
        <v>28</v>
      </c>
      <c r="E2090" s="11">
        <v>28</v>
      </c>
      <c r="F2090" s="11">
        <v>0</v>
      </c>
      <c r="G2090" s="11">
        <v>0</v>
      </c>
      <c r="H2090" s="11">
        <v>0</v>
      </c>
      <c r="I2090" s="11">
        <v>0</v>
      </c>
      <c r="J2090" s="9">
        <f>D2087+D2082+D2077</f>
        <v>902</v>
      </c>
    </row>
    <row r="2091" spans="1:10" ht="15" hidden="1">
      <c r="A2091" s="101"/>
      <c r="B2091" s="101"/>
      <c r="C2091" s="2" t="s">
        <v>28</v>
      </c>
      <c r="D2091" s="11">
        <f t="shared" si="34"/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  <c r="J2091" s="9">
        <f>D2077+D2082+D2087</f>
        <v>902</v>
      </c>
    </row>
    <row r="2092" spans="1:9" s="6" customFormat="1" ht="15.75">
      <c r="A2092" s="65">
        <v>8</v>
      </c>
      <c r="B2092" s="130" t="s">
        <v>341</v>
      </c>
      <c r="C2092" s="131"/>
      <c r="D2092" s="131"/>
      <c r="E2092" s="131"/>
      <c r="F2092" s="131"/>
      <c r="G2092" s="131"/>
      <c r="H2092" s="131"/>
      <c r="I2092" s="131"/>
    </row>
    <row r="2093" spans="1:9" s="6" customFormat="1" ht="15.75">
      <c r="A2093" s="123"/>
      <c r="B2093" s="113" t="s">
        <v>12</v>
      </c>
      <c r="C2093" s="114"/>
      <c r="D2093" s="81">
        <f>D2094+D2095+D2096+D2097</f>
        <v>111832.19000000002</v>
      </c>
      <c r="E2093" s="81">
        <f>E2094+E2095+E2096+E2097</f>
        <v>0</v>
      </c>
      <c r="F2093" s="81">
        <f>F2094+F2095+F2096+F2097</f>
        <v>23633.2475</v>
      </c>
      <c r="G2093" s="81">
        <f>G2094+G2095+G2096+G2097</f>
        <v>24399.647500000003</v>
      </c>
      <c r="H2093" s="81">
        <f>H2094+H2095+H2096+H2097</f>
        <v>32059.6475</v>
      </c>
      <c r="I2093" s="81">
        <f>I2094+I2095+I2096+I2097</f>
        <v>31739.6475</v>
      </c>
    </row>
    <row r="2094" spans="1:9" s="6" customFormat="1" ht="15.75">
      <c r="A2094" s="124"/>
      <c r="B2094" s="113" t="s">
        <v>9</v>
      </c>
      <c r="C2094" s="114"/>
      <c r="D2094" s="81">
        <f>D2136+D2174+D2195</f>
        <v>72950</v>
      </c>
      <c r="E2094" s="81">
        <f>E2136+E2174+E2195</f>
        <v>0</v>
      </c>
      <c r="F2094" s="81">
        <f>F2136+F2174+F2195</f>
        <v>15179</v>
      </c>
      <c r="G2094" s="81">
        <f>G2136+G2174+G2195</f>
        <v>14257</v>
      </c>
      <c r="H2094" s="81">
        <f>H2136+H2174+H2195</f>
        <v>21917</v>
      </c>
      <c r="I2094" s="81">
        <f>I2136+I2174+I2195</f>
        <v>21597</v>
      </c>
    </row>
    <row r="2095" spans="1:9" s="6" customFormat="1" ht="15.75">
      <c r="A2095" s="124"/>
      <c r="B2095" s="113" t="s">
        <v>10</v>
      </c>
      <c r="C2095" s="114"/>
      <c r="D2095" s="81">
        <f>D2137+D2175+D2196</f>
        <v>7538.790000000001</v>
      </c>
      <c r="E2095" s="81">
        <f>E2137+E2175+E2196</f>
        <v>0</v>
      </c>
      <c r="F2095" s="81">
        <f>F2137+F2175+F2196</f>
        <v>1319.22</v>
      </c>
      <c r="G2095" s="81">
        <f>G2137+G2175+G2196</f>
        <v>2073.19</v>
      </c>
      <c r="H2095" s="81">
        <f>H2137+H2175+H2196</f>
        <v>2073.19</v>
      </c>
      <c r="I2095" s="81">
        <f>I2137+I2175+I2196</f>
        <v>2073.19</v>
      </c>
    </row>
    <row r="2096" spans="1:9" s="6" customFormat="1" ht="15.75">
      <c r="A2096" s="124"/>
      <c r="B2096" s="113" t="s">
        <v>11</v>
      </c>
      <c r="C2096" s="114"/>
      <c r="D2096" s="81">
        <f>D2138+D2176+D2197</f>
        <v>7370.1</v>
      </c>
      <c r="E2096" s="81">
        <f>E2138+E2176+E2197</f>
        <v>0</v>
      </c>
      <c r="F2096" s="81">
        <f>F2138+F2176+F2197</f>
        <v>2939.7</v>
      </c>
      <c r="G2096" s="81">
        <f>G2138+G2176+G2197</f>
        <v>1476.8</v>
      </c>
      <c r="H2096" s="81">
        <f>H2138+H2176+H2197</f>
        <v>1476.8</v>
      </c>
      <c r="I2096" s="81">
        <f>I2138+I2176+I2197</f>
        <v>1476.8</v>
      </c>
    </row>
    <row r="2097" spans="1:9" s="6" customFormat="1" ht="15.75">
      <c r="A2097" s="124"/>
      <c r="B2097" s="113" t="s">
        <v>28</v>
      </c>
      <c r="C2097" s="114"/>
      <c r="D2097" s="81">
        <f>D2139+D2177+D2198</f>
        <v>23973.300000000003</v>
      </c>
      <c r="E2097" s="81">
        <f>E2139+E2177+E2198</f>
        <v>0</v>
      </c>
      <c r="F2097" s="81">
        <f>F2139+F2177+F2198</f>
        <v>4195.3275</v>
      </c>
      <c r="G2097" s="81">
        <f>G2139+G2177+G2198</f>
        <v>6592.6575</v>
      </c>
      <c r="H2097" s="81">
        <f>H2139+H2177+H2198</f>
        <v>6592.6575</v>
      </c>
      <c r="I2097" s="81">
        <f>I2139+I2177+I2198</f>
        <v>6592.6575</v>
      </c>
    </row>
    <row r="2098" spans="1:9" s="7" customFormat="1" ht="14.25">
      <c r="A2098" s="116"/>
      <c r="B2098" s="108" t="s">
        <v>783</v>
      </c>
      <c r="C2098" s="60"/>
      <c r="D2098" s="18"/>
      <c r="E2098" s="55"/>
      <c r="F2098" s="55"/>
      <c r="G2098" s="55"/>
      <c r="H2098" s="55"/>
      <c r="I2098" s="55"/>
    </row>
    <row r="2099" spans="1:9" ht="15">
      <c r="A2099" s="116"/>
      <c r="B2099" s="108"/>
      <c r="C2099" s="142" t="s">
        <v>787</v>
      </c>
      <c r="D2099" s="143"/>
      <c r="E2099" s="143"/>
      <c r="F2099" s="143"/>
      <c r="G2099" s="143"/>
      <c r="H2099" s="143"/>
      <c r="I2099" s="144"/>
    </row>
    <row r="2100" spans="1:9" ht="15">
      <c r="A2100" s="116"/>
      <c r="B2100" s="108"/>
      <c r="C2100" s="145"/>
      <c r="D2100" s="146"/>
      <c r="E2100" s="146"/>
      <c r="F2100" s="146"/>
      <c r="G2100" s="146"/>
      <c r="H2100" s="146"/>
      <c r="I2100" s="147"/>
    </row>
    <row r="2101" spans="1:9" ht="15">
      <c r="A2101" s="116"/>
      <c r="B2101" s="108"/>
      <c r="C2101" s="145"/>
      <c r="D2101" s="146"/>
      <c r="E2101" s="146"/>
      <c r="F2101" s="146"/>
      <c r="G2101" s="146"/>
      <c r="H2101" s="146"/>
      <c r="I2101" s="147"/>
    </row>
    <row r="2102" spans="1:9" ht="15">
      <c r="A2102" s="116"/>
      <c r="B2102" s="108"/>
      <c r="C2102" s="145"/>
      <c r="D2102" s="146"/>
      <c r="E2102" s="146"/>
      <c r="F2102" s="146"/>
      <c r="G2102" s="146"/>
      <c r="H2102" s="146"/>
      <c r="I2102" s="147"/>
    </row>
    <row r="2103" spans="1:9" ht="15">
      <c r="A2103" s="116"/>
      <c r="B2103" s="108"/>
      <c r="C2103" s="148"/>
      <c r="D2103" s="149"/>
      <c r="E2103" s="149"/>
      <c r="F2103" s="149"/>
      <c r="G2103" s="149"/>
      <c r="H2103" s="149"/>
      <c r="I2103" s="150"/>
    </row>
    <row r="2104" spans="1:9" ht="15">
      <c r="A2104" s="106"/>
      <c r="B2104" s="106" t="s">
        <v>722</v>
      </c>
      <c r="C2104" s="66" t="s">
        <v>12</v>
      </c>
      <c r="D2104" s="68">
        <v>0</v>
      </c>
      <c r="E2104" s="68">
        <v>0</v>
      </c>
      <c r="F2104" s="68">
        <v>0</v>
      </c>
      <c r="G2104" s="68">
        <v>0</v>
      </c>
      <c r="H2104" s="68">
        <v>0</v>
      </c>
      <c r="I2104" s="68">
        <v>0</v>
      </c>
    </row>
    <row r="2105" spans="1:9" ht="22.5">
      <c r="A2105" s="112"/>
      <c r="B2105" s="112"/>
      <c r="C2105" s="66" t="s">
        <v>9</v>
      </c>
      <c r="D2105" s="67">
        <v>0</v>
      </c>
      <c r="E2105" s="67">
        <v>0</v>
      </c>
      <c r="F2105" s="67">
        <v>0</v>
      </c>
      <c r="G2105" s="67">
        <v>0</v>
      </c>
      <c r="H2105" s="67">
        <v>0</v>
      </c>
      <c r="I2105" s="67">
        <v>0</v>
      </c>
    </row>
    <row r="2106" spans="1:9" ht="22.5">
      <c r="A2106" s="112"/>
      <c r="B2106" s="112"/>
      <c r="C2106" s="66" t="s">
        <v>10</v>
      </c>
      <c r="D2106" s="67">
        <v>0</v>
      </c>
      <c r="E2106" s="67">
        <v>0</v>
      </c>
      <c r="F2106" s="67">
        <v>0</v>
      </c>
      <c r="G2106" s="67">
        <v>0</v>
      </c>
      <c r="H2106" s="67">
        <v>0</v>
      </c>
      <c r="I2106" s="67">
        <v>0</v>
      </c>
    </row>
    <row r="2107" spans="1:9" ht="22.5">
      <c r="A2107" s="112"/>
      <c r="B2107" s="112"/>
      <c r="C2107" s="66" t="s">
        <v>11</v>
      </c>
      <c r="D2107" s="67">
        <v>0</v>
      </c>
      <c r="E2107" s="67">
        <v>0</v>
      </c>
      <c r="F2107" s="67">
        <v>0</v>
      </c>
      <c r="G2107" s="67">
        <v>0</v>
      </c>
      <c r="H2107" s="67">
        <v>0</v>
      </c>
      <c r="I2107" s="67">
        <v>0</v>
      </c>
    </row>
    <row r="2108" spans="1:9" ht="15">
      <c r="A2108" s="112"/>
      <c r="B2108" s="112"/>
      <c r="C2108" s="66" t="s">
        <v>28</v>
      </c>
      <c r="D2108" s="67">
        <v>0</v>
      </c>
      <c r="E2108" s="67">
        <v>0</v>
      </c>
      <c r="F2108" s="67">
        <v>0</v>
      </c>
      <c r="G2108" s="67">
        <v>0</v>
      </c>
      <c r="H2108" s="67">
        <v>0</v>
      </c>
      <c r="I2108" s="67">
        <v>0</v>
      </c>
    </row>
    <row r="2109" spans="1:9" ht="15" hidden="1">
      <c r="A2109" s="115">
        <v>1</v>
      </c>
      <c r="B2109" s="100" t="s">
        <v>342</v>
      </c>
      <c r="C2109" s="3" t="s">
        <v>12</v>
      </c>
      <c r="D2109" s="91" t="s">
        <v>637</v>
      </c>
      <c r="E2109" s="92"/>
      <c r="F2109" s="92"/>
      <c r="G2109" s="92"/>
      <c r="H2109" s="92"/>
      <c r="I2109" s="92"/>
    </row>
    <row r="2110" spans="1:9" ht="22.5" hidden="1">
      <c r="A2110" s="101"/>
      <c r="B2110" s="101"/>
      <c r="C2110" s="2" t="s">
        <v>9</v>
      </c>
      <c r="D2110" s="92"/>
      <c r="E2110" s="92"/>
      <c r="F2110" s="92"/>
      <c r="G2110" s="92"/>
      <c r="H2110" s="92"/>
      <c r="I2110" s="92"/>
    </row>
    <row r="2111" spans="1:9" ht="22.5" hidden="1">
      <c r="A2111" s="101"/>
      <c r="B2111" s="101"/>
      <c r="C2111" s="2" t="s">
        <v>10</v>
      </c>
      <c r="D2111" s="92"/>
      <c r="E2111" s="92"/>
      <c r="F2111" s="92"/>
      <c r="G2111" s="92"/>
      <c r="H2111" s="92"/>
      <c r="I2111" s="92"/>
    </row>
    <row r="2112" spans="1:9" ht="22.5" hidden="1">
      <c r="A2112" s="101"/>
      <c r="B2112" s="101"/>
      <c r="C2112" s="2" t="s">
        <v>11</v>
      </c>
      <c r="D2112" s="92"/>
      <c r="E2112" s="92"/>
      <c r="F2112" s="92"/>
      <c r="G2112" s="92"/>
      <c r="H2112" s="92"/>
      <c r="I2112" s="92"/>
    </row>
    <row r="2113" spans="1:9" ht="15" hidden="1">
      <c r="A2113" s="101"/>
      <c r="B2113" s="101"/>
      <c r="C2113" s="2" t="s">
        <v>28</v>
      </c>
      <c r="D2113" s="92"/>
      <c r="E2113" s="92"/>
      <c r="F2113" s="92"/>
      <c r="G2113" s="92"/>
      <c r="H2113" s="92"/>
      <c r="I2113" s="92"/>
    </row>
    <row r="2114" spans="1:9" ht="15" hidden="1">
      <c r="A2114" s="115">
        <v>2</v>
      </c>
      <c r="B2114" s="100" t="s">
        <v>343</v>
      </c>
      <c r="C2114" s="3" t="s">
        <v>12</v>
      </c>
      <c r="D2114" s="91" t="s">
        <v>637</v>
      </c>
      <c r="E2114" s="92"/>
      <c r="F2114" s="92"/>
      <c r="G2114" s="92"/>
      <c r="H2114" s="92"/>
      <c r="I2114" s="92"/>
    </row>
    <row r="2115" spans="1:9" ht="22.5" hidden="1">
      <c r="A2115" s="101"/>
      <c r="B2115" s="101"/>
      <c r="C2115" s="2" t="s">
        <v>9</v>
      </c>
      <c r="D2115" s="92"/>
      <c r="E2115" s="92"/>
      <c r="F2115" s="92"/>
      <c r="G2115" s="92"/>
      <c r="H2115" s="92"/>
      <c r="I2115" s="92"/>
    </row>
    <row r="2116" spans="1:9" ht="22.5" hidden="1">
      <c r="A2116" s="101"/>
      <c r="B2116" s="101"/>
      <c r="C2116" s="2" t="s">
        <v>10</v>
      </c>
      <c r="D2116" s="92"/>
      <c r="E2116" s="92"/>
      <c r="F2116" s="92"/>
      <c r="G2116" s="92"/>
      <c r="H2116" s="92"/>
      <c r="I2116" s="92"/>
    </row>
    <row r="2117" spans="1:9" ht="22.5" hidden="1">
      <c r="A2117" s="101"/>
      <c r="B2117" s="101"/>
      <c r="C2117" s="2" t="s">
        <v>11</v>
      </c>
      <c r="D2117" s="92"/>
      <c r="E2117" s="92"/>
      <c r="F2117" s="92"/>
      <c r="G2117" s="92"/>
      <c r="H2117" s="92"/>
      <c r="I2117" s="92"/>
    </row>
    <row r="2118" spans="1:9" ht="15" hidden="1">
      <c r="A2118" s="101"/>
      <c r="B2118" s="101"/>
      <c r="C2118" s="2" t="s">
        <v>28</v>
      </c>
      <c r="D2118" s="92"/>
      <c r="E2118" s="92"/>
      <c r="F2118" s="92"/>
      <c r="G2118" s="92"/>
      <c r="H2118" s="92"/>
      <c r="I2118" s="92"/>
    </row>
    <row r="2119" spans="1:9" ht="15" hidden="1">
      <c r="A2119" s="115">
        <v>3</v>
      </c>
      <c r="B2119" s="100" t="s">
        <v>344</v>
      </c>
      <c r="C2119" s="3" t="s">
        <v>12</v>
      </c>
      <c r="D2119" s="91" t="s">
        <v>637</v>
      </c>
      <c r="E2119" s="92"/>
      <c r="F2119" s="92"/>
      <c r="G2119" s="92"/>
      <c r="H2119" s="92"/>
      <c r="I2119" s="92"/>
    </row>
    <row r="2120" spans="1:9" ht="22.5" hidden="1">
      <c r="A2120" s="101"/>
      <c r="B2120" s="101"/>
      <c r="C2120" s="2" t="s">
        <v>9</v>
      </c>
      <c r="D2120" s="92"/>
      <c r="E2120" s="92"/>
      <c r="F2120" s="92"/>
      <c r="G2120" s="92"/>
      <c r="H2120" s="92"/>
      <c r="I2120" s="92"/>
    </row>
    <row r="2121" spans="1:9" ht="22.5" hidden="1">
      <c r="A2121" s="101"/>
      <c r="B2121" s="101"/>
      <c r="C2121" s="2" t="s">
        <v>10</v>
      </c>
      <c r="D2121" s="92"/>
      <c r="E2121" s="92"/>
      <c r="F2121" s="92"/>
      <c r="G2121" s="92"/>
      <c r="H2121" s="92"/>
      <c r="I2121" s="92"/>
    </row>
    <row r="2122" spans="1:9" ht="22.5" hidden="1">
      <c r="A2122" s="101"/>
      <c r="B2122" s="101"/>
      <c r="C2122" s="2" t="s">
        <v>11</v>
      </c>
      <c r="D2122" s="92"/>
      <c r="E2122" s="92"/>
      <c r="F2122" s="92"/>
      <c r="G2122" s="92"/>
      <c r="H2122" s="92"/>
      <c r="I2122" s="92"/>
    </row>
    <row r="2123" spans="1:9" ht="15" hidden="1">
      <c r="A2123" s="101"/>
      <c r="B2123" s="101"/>
      <c r="C2123" s="2" t="s">
        <v>28</v>
      </c>
      <c r="D2123" s="92"/>
      <c r="E2123" s="92"/>
      <c r="F2123" s="92"/>
      <c r="G2123" s="92"/>
      <c r="H2123" s="92"/>
      <c r="I2123" s="92"/>
    </row>
    <row r="2124" spans="1:9" ht="15" hidden="1">
      <c r="A2124" s="115">
        <v>4</v>
      </c>
      <c r="B2124" s="100" t="s">
        <v>345</v>
      </c>
      <c r="C2124" s="3" t="s">
        <v>12</v>
      </c>
      <c r="D2124" s="91" t="s">
        <v>637</v>
      </c>
      <c r="E2124" s="92"/>
      <c r="F2124" s="92"/>
      <c r="G2124" s="92"/>
      <c r="H2124" s="92"/>
      <c r="I2124" s="92"/>
    </row>
    <row r="2125" spans="1:9" ht="22.5" hidden="1">
      <c r="A2125" s="101"/>
      <c r="B2125" s="101"/>
      <c r="C2125" s="2" t="s">
        <v>9</v>
      </c>
      <c r="D2125" s="92"/>
      <c r="E2125" s="92"/>
      <c r="F2125" s="92"/>
      <c r="G2125" s="92"/>
      <c r="H2125" s="92"/>
      <c r="I2125" s="92"/>
    </row>
    <row r="2126" spans="1:9" ht="22.5" hidden="1">
      <c r="A2126" s="101"/>
      <c r="B2126" s="101"/>
      <c r="C2126" s="2" t="s">
        <v>10</v>
      </c>
      <c r="D2126" s="92"/>
      <c r="E2126" s="92"/>
      <c r="F2126" s="92"/>
      <c r="G2126" s="92"/>
      <c r="H2126" s="92"/>
      <c r="I2126" s="92"/>
    </row>
    <row r="2127" spans="1:9" ht="22.5" hidden="1">
      <c r="A2127" s="101"/>
      <c r="B2127" s="101"/>
      <c r="C2127" s="2" t="s">
        <v>11</v>
      </c>
      <c r="D2127" s="92"/>
      <c r="E2127" s="92"/>
      <c r="F2127" s="92"/>
      <c r="G2127" s="92"/>
      <c r="H2127" s="92"/>
      <c r="I2127" s="92"/>
    </row>
    <row r="2128" spans="1:9" ht="15" hidden="1">
      <c r="A2128" s="101"/>
      <c r="B2128" s="101"/>
      <c r="C2128" s="2" t="s">
        <v>28</v>
      </c>
      <c r="D2128" s="92"/>
      <c r="E2128" s="92"/>
      <c r="F2128" s="92"/>
      <c r="G2128" s="92"/>
      <c r="H2128" s="92"/>
      <c r="I2128" s="92"/>
    </row>
    <row r="2129" spans="1:9" ht="15" hidden="1">
      <c r="A2129" s="115">
        <v>5</v>
      </c>
      <c r="B2129" s="100" t="s">
        <v>346</v>
      </c>
      <c r="C2129" s="3" t="s">
        <v>12</v>
      </c>
      <c r="D2129" s="91" t="s">
        <v>637</v>
      </c>
      <c r="E2129" s="92"/>
      <c r="F2129" s="92"/>
      <c r="G2129" s="92"/>
      <c r="H2129" s="92"/>
      <c r="I2129" s="92"/>
    </row>
    <row r="2130" spans="1:9" ht="22.5" hidden="1">
      <c r="A2130" s="101"/>
      <c r="B2130" s="101"/>
      <c r="C2130" s="2" t="s">
        <v>9</v>
      </c>
      <c r="D2130" s="92"/>
      <c r="E2130" s="92"/>
      <c r="F2130" s="92"/>
      <c r="G2130" s="92"/>
      <c r="H2130" s="92"/>
      <c r="I2130" s="92"/>
    </row>
    <row r="2131" spans="1:9" ht="22.5" hidden="1">
      <c r="A2131" s="101"/>
      <c r="B2131" s="101"/>
      <c r="C2131" s="2" t="s">
        <v>10</v>
      </c>
      <c r="D2131" s="92"/>
      <c r="E2131" s="92"/>
      <c r="F2131" s="92"/>
      <c r="G2131" s="92"/>
      <c r="H2131" s="92"/>
      <c r="I2131" s="92"/>
    </row>
    <row r="2132" spans="1:9" ht="22.5" hidden="1">
      <c r="A2132" s="101"/>
      <c r="B2132" s="101"/>
      <c r="C2132" s="2" t="s">
        <v>11</v>
      </c>
      <c r="D2132" s="92"/>
      <c r="E2132" s="92"/>
      <c r="F2132" s="92"/>
      <c r="G2132" s="92"/>
      <c r="H2132" s="92"/>
      <c r="I2132" s="92"/>
    </row>
    <row r="2133" spans="1:9" ht="15" hidden="1">
      <c r="A2133" s="101"/>
      <c r="B2133" s="101"/>
      <c r="C2133" s="2" t="s">
        <v>28</v>
      </c>
      <c r="D2133" s="92"/>
      <c r="E2133" s="92"/>
      <c r="F2133" s="92"/>
      <c r="G2133" s="92"/>
      <c r="H2133" s="92"/>
      <c r="I2133" s="92"/>
    </row>
    <row r="2134" spans="1:9" ht="15">
      <c r="A2134" s="116"/>
      <c r="B2134" s="108" t="s">
        <v>782</v>
      </c>
      <c r="C2134" s="60"/>
      <c r="D2134" s="55"/>
      <c r="E2134" s="55"/>
      <c r="F2134" s="55"/>
      <c r="G2134" s="55"/>
      <c r="H2134" s="55"/>
      <c r="I2134" s="55"/>
    </row>
    <row r="2135" spans="1:9" ht="15">
      <c r="A2135" s="116"/>
      <c r="B2135" s="108"/>
      <c r="C2135" s="61" t="s">
        <v>12</v>
      </c>
      <c r="D2135" s="10">
        <f>E2135+F2135+G2135+H2135+I2135</f>
        <v>36882.19</v>
      </c>
      <c r="E2135" s="10">
        <f>E2152+E2157+E2162</f>
        <v>0</v>
      </c>
      <c r="F2135" s="10">
        <f>F2152+F2157+F2162</f>
        <v>6454.2475</v>
      </c>
      <c r="G2135" s="10">
        <f>G2152+G2157+G2162</f>
        <v>10142.6475</v>
      </c>
      <c r="H2135" s="10">
        <f>H2152+H2157+H2162</f>
        <v>10142.6475</v>
      </c>
      <c r="I2135" s="10">
        <f>I2152+I2157+I2162</f>
        <v>10142.6475</v>
      </c>
    </row>
    <row r="2136" spans="1:9" ht="22.5">
      <c r="A2136" s="116"/>
      <c r="B2136" s="108"/>
      <c r="C2136" s="2" t="s">
        <v>9</v>
      </c>
      <c r="D2136" s="11">
        <f>E2136+F2136+G2136+H2136+I2136</f>
        <v>0</v>
      </c>
      <c r="E2136" s="11">
        <f>E2153+E2158+E2163</f>
        <v>0</v>
      </c>
      <c r="F2136" s="11">
        <f>F2153+F2158+F2163</f>
        <v>0</v>
      </c>
      <c r="G2136" s="11">
        <f>G2153+G2158+G2163</f>
        <v>0</v>
      </c>
      <c r="H2136" s="11">
        <f>H2153+H2158+H2163</f>
        <v>0</v>
      </c>
      <c r="I2136" s="11">
        <f>I2153+I2158+I2163</f>
        <v>0</v>
      </c>
    </row>
    <row r="2137" spans="1:9" ht="22.5">
      <c r="A2137" s="116"/>
      <c r="B2137" s="108"/>
      <c r="C2137" s="2" t="s">
        <v>10</v>
      </c>
      <c r="D2137" s="11">
        <f>E2137+F2137+G2137+H2137+I2137</f>
        <v>7538.790000000001</v>
      </c>
      <c r="E2137" s="11">
        <f>E2154+E2159+E2164</f>
        <v>0</v>
      </c>
      <c r="F2137" s="11">
        <f>F2154+F2159+F2164</f>
        <v>1319.22</v>
      </c>
      <c r="G2137" s="11">
        <f>G2154+G2159+G2164</f>
        <v>2073.19</v>
      </c>
      <c r="H2137" s="11">
        <f>H2154+H2159+H2164</f>
        <v>2073.19</v>
      </c>
      <c r="I2137" s="11">
        <f>I2154+I2159+I2164</f>
        <v>2073.19</v>
      </c>
    </row>
    <row r="2138" spans="1:9" ht="22.5">
      <c r="A2138" s="116"/>
      <c r="B2138" s="108"/>
      <c r="C2138" s="2" t="s">
        <v>11</v>
      </c>
      <c r="D2138" s="11">
        <f>E2138+F2138+G2138+H2138+I2138</f>
        <v>5370.1</v>
      </c>
      <c r="E2138" s="11">
        <f>E2155+E2160+E2165</f>
        <v>0</v>
      </c>
      <c r="F2138" s="11">
        <f>F2155+F2160+F2165</f>
        <v>939.7</v>
      </c>
      <c r="G2138" s="11">
        <f>G2155+G2160+G2165</f>
        <v>1476.8</v>
      </c>
      <c r="H2138" s="11">
        <f>H2155+H2160+H2165</f>
        <v>1476.8</v>
      </c>
      <c r="I2138" s="11">
        <f>I2155+I2160+I2165</f>
        <v>1476.8</v>
      </c>
    </row>
    <row r="2139" spans="1:9" ht="15">
      <c r="A2139" s="116"/>
      <c r="B2139" s="108"/>
      <c r="C2139" s="2" t="s">
        <v>28</v>
      </c>
      <c r="D2139" s="11">
        <f>E2139+F2139+G2139+H2139+I2139</f>
        <v>23973.300000000003</v>
      </c>
      <c r="E2139" s="11">
        <f>E2156+E2161+E2166</f>
        <v>0</v>
      </c>
      <c r="F2139" s="11">
        <f>F2156+F2161+F2166</f>
        <v>4195.3275</v>
      </c>
      <c r="G2139" s="11">
        <f>G2156+G2161+G2166</f>
        <v>6592.6575</v>
      </c>
      <c r="H2139" s="11">
        <f>H2156+H2161+H2166</f>
        <v>6592.6575</v>
      </c>
      <c r="I2139" s="11">
        <f>I2156+I2161+I2166</f>
        <v>6592.6575</v>
      </c>
    </row>
    <row r="2140" spans="1:9" ht="15">
      <c r="A2140" s="106"/>
      <c r="B2140" s="106" t="s">
        <v>778</v>
      </c>
      <c r="C2140" s="66" t="s">
        <v>12</v>
      </c>
      <c r="D2140" s="68">
        <f>D2141+D2142+D2143+D2144</f>
        <v>36882.19</v>
      </c>
      <c r="E2140" s="68">
        <f>E2141+E2142+E2143+E2144</f>
        <v>0</v>
      </c>
      <c r="F2140" s="68">
        <f>F2141+F2142+F2143+F2144</f>
        <v>6454.2475</v>
      </c>
      <c r="G2140" s="68">
        <f>G2141+G2142+G2143+G2144</f>
        <v>10142.6475</v>
      </c>
      <c r="H2140" s="68">
        <f>H2141+H2142+H2143+H2144</f>
        <v>10142.6475</v>
      </c>
      <c r="I2140" s="68">
        <f>I2141+I2142+I2143+I2144</f>
        <v>10142.6475</v>
      </c>
    </row>
    <row r="2141" spans="1:9" ht="22.5">
      <c r="A2141" s="112"/>
      <c r="B2141" s="112"/>
      <c r="C2141" s="66" t="s">
        <v>9</v>
      </c>
      <c r="D2141" s="67">
        <v>0</v>
      </c>
      <c r="E2141" s="67">
        <v>0</v>
      </c>
      <c r="F2141" s="67">
        <v>0</v>
      </c>
      <c r="G2141" s="67">
        <v>0</v>
      </c>
      <c r="H2141" s="67">
        <v>0</v>
      </c>
      <c r="I2141" s="67">
        <v>0</v>
      </c>
    </row>
    <row r="2142" spans="1:9" ht="22.5">
      <c r="A2142" s="112"/>
      <c r="B2142" s="112"/>
      <c r="C2142" s="66" t="s">
        <v>10</v>
      </c>
      <c r="D2142" s="67">
        <f>D2154+D2159+D2164</f>
        <v>7538.790000000001</v>
      </c>
      <c r="E2142" s="67">
        <f>E2154+E2159+E2164</f>
        <v>0</v>
      </c>
      <c r="F2142" s="67">
        <f>F2154+F2159+F2164</f>
        <v>1319.22</v>
      </c>
      <c r="G2142" s="67">
        <f>G2154+G2159+G2164</f>
        <v>2073.19</v>
      </c>
      <c r="H2142" s="67">
        <f>H2154+H2159+H2164</f>
        <v>2073.19</v>
      </c>
      <c r="I2142" s="67">
        <f>I2154+I2159+I2164</f>
        <v>2073.19</v>
      </c>
    </row>
    <row r="2143" spans="1:9" ht="22.5">
      <c r="A2143" s="112"/>
      <c r="B2143" s="112"/>
      <c r="C2143" s="66" t="s">
        <v>11</v>
      </c>
      <c r="D2143" s="67">
        <f>D2155+D2160+D2165</f>
        <v>5370.1</v>
      </c>
      <c r="E2143" s="67">
        <f>E2155+E2160+E2165</f>
        <v>0</v>
      </c>
      <c r="F2143" s="67">
        <f>F2155+F2160+F2165</f>
        <v>939.7</v>
      </c>
      <c r="G2143" s="67">
        <f>G2155+G2160+G2165</f>
        <v>1476.8</v>
      </c>
      <c r="H2143" s="67">
        <f>H2155+H2160+H2165</f>
        <v>1476.8</v>
      </c>
      <c r="I2143" s="67">
        <f>I2155+I2160+I2165</f>
        <v>1476.8</v>
      </c>
    </row>
    <row r="2144" spans="1:9" ht="15">
      <c r="A2144" s="112"/>
      <c r="B2144" s="112"/>
      <c r="C2144" s="66" t="s">
        <v>28</v>
      </c>
      <c r="D2144" s="67">
        <f>D2156+D2161+D2166</f>
        <v>23973.300000000003</v>
      </c>
      <c r="E2144" s="67">
        <f>E2156+E2161+E2166</f>
        <v>0</v>
      </c>
      <c r="F2144" s="67">
        <f>F2156+F2161+F2166</f>
        <v>4195.3275</v>
      </c>
      <c r="G2144" s="67">
        <f>G2156+G2161+G2166</f>
        <v>6592.6575</v>
      </c>
      <c r="H2144" s="67">
        <f>H2156+H2161+H2166</f>
        <v>6592.6575</v>
      </c>
      <c r="I2144" s="67">
        <f>I2156+I2161+I2166</f>
        <v>6592.6575</v>
      </c>
    </row>
    <row r="2145" spans="1:9" ht="26.25" hidden="1">
      <c r="A2145" s="84">
        <v>1</v>
      </c>
      <c r="B2145" s="59" t="s">
        <v>347</v>
      </c>
      <c r="C2145" s="96" t="s">
        <v>638</v>
      </c>
      <c r="D2145" s="96"/>
      <c r="E2145" s="96"/>
      <c r="F2145" s="96"/>
      <c r="G2145" s="96"/>
      <c r="H2145" s="96"/>
      <c r="I2145" s="96"/>
    </row>
    <row r="2146" spans="1:9" ht="39" hidden="1">
      <c r="A2146" s="84">
        <v>2</v>
      </c>
      <c r="B2146" s="59" t="s">
        <v>348</v>
      </c>
      <c r="C2146" s="96" t="s">
        <v>638</v>
      </c>
      <c r="D2146" s="96"/>
      <c r="E2146" s="96"/>
      <c r="F2146" s="96"/>
      <c r="G2146" s="96"/>
      <c r="H2146" s="96"/>
      <c r="I2146" s="96"/>
    </row>
    <row r="2147" spans="1:9" ht="26.25" hidden="1">
      <c r="A2147" s="84">
        <v>3</v>
      </c>
      <c r="B2147" s="59" t="s">
        <v>349</v>
      </c>
      <c r="C2147" s="96" t="s">
        <v>638</v>
      </c>
      <c r="D2147" s="96"/>
      <c r="E2147" s="96"/>
      <c r="F2147" s="96"/>
      <c r="G2147" s="96"/>
      <c r="H2147" s="96"/>
      <c r="I2147" s="96"/>
    </row>
    <row r="2148" spans="1:9" ht="39" hidden="1">
      <c r="A2148" s="84">
        <v>4</v>
      </c>
      <c r="B2148" s="59" t="s">
        <v>350</v>
      </c>
      <c r="C2148" s="96" t="s">
        <v>638</v>
      </c>
      <c r="D2148" s="96"/>
      <c r="E2148" s="96"/>
      <c r="F2148" s="96"/>
      <c r="G2148" s="96"/>
      <c r="H2148" s="96"/>
      <c r="I2148" s="96"/>
    </row>
    <row r="2149" spans="1:9" ht="64.5" hidden="1">
      <c r="A2149" s="84">
        <v>5</v>
      </c>
      <c r="B2149" s="59" t="s">
        <v>351</v>
      </c>
      <c r="C2149" s="96" t="s">
        <v>638</v>
      </c>
      <c r="D2149" s="96"/>
      <c r="E2149" s="96"/>
      <c r="F2149" s="96"/>
      <c r="G2149" s="96"/>
      <c r="H2149" s="96"/>
      <c r="I2149" s="96"/>
    </row>
    <row r="2150" spans="1:9" ht="15" hidden="1">
      <c r="A2150" s="84">
        <v>6</v>
      </c>
      <c r="B2150" s="59" t="s">
        <v>352</v>
      </c>
      <c r="C2150" s="96" t="s">
        <v>638</v>
      </c>
      <c r="D2150" s="96"/>
      <c r="E2150" s="96"/>
      <c r="F2150" s="96"/>
      <c r="G2150" s="96"/>
      <c r="H2150" s="96"/>
      <c r="I2150" s="96"/>
    </row>
    <row r="2151" spans="1:9" ht="51.75" hidden="1">
      <c r="A2151" s="84">
        <v>7</v>
      </c>
      <c r="B2151" s="59" t="s">
        <v>353</v>
      </c>
      <c r="C2151" s="96" t="s">
        <v>638</v>
      </c>
      <c r="D2151" s="96"/>
      <c r="E2151" s="96"/>
      <c r="F2151" s="96"/>
      <c r="G2151" s="96"/>
      <c r="H2151" s="96"/>
      <c r="I2151" s="96"/>
    </row>
    <row r="2152" spans="1:9" ht="15" hidden="1">
      <c r="A2152" s="115">
        <v>8</v>
      </c>
      <c r="B2152" s="100" t="s">
        <v>354</v>
      </c>
      <c r="C2152" s="3" t="s">
        <v>12</v>
      </c>
      <c r="D2152" s="19">
        <f>E2152+F2152+G2152+H2152+I2152</f>
        <v>5370.1</v>
      </c>
      <c r="E2152" s="19">
        <f>E2153+E2154+E2155+E2156</f>
        <v>0</v>
      </c>
      <c r="F2152" s="19">
        <f>F2153+F2154+F2155+F2156</f>
        <v>939.7</v>
      </c>
      <c r="G2152" s="19">
        <f>G2153+G2154+G2155+G2156</f>
        <v>1476.8</v>
      </c>
      <c r="H2152" s="19">
        <f>H2153+H2154+H2155+H2156</f>
        <v>1476.8</v>
      </c>
      <c r="I2152" s="19">
        <f>I2153+I2154+I2155+I2156</f>
        <v>1476.8</v>
      </c>
    </row>
    <row r="2153" spans="1:9" ht="22.5" hidden="1">
      <c r="A2153" s="101"/>
      <c r="B2153" s="101"/>
      <c r="C2153" s="2" t="s">
        <v>9</v>
      </c>
      <c r="D2153" s="18">
        <f aca="true" t="shared" si="35" ref="D2153:D2166">E2153+F2153+G2153+H2153+I2153</f>
        <v>0</v>
      </c>
      <c r="E2153" s="18">
        <v>0</v>
      </c>
      <c r="F2153" s="18">
        <v>0</v>
      </c>
      <c r="G2153" s="18">
        <v>0</v>
      </c>
      <c r="H2153" s="18">
        <v>0</v>
      </c>
      <c r="I2153" s="18">
        <v>0</v>
      </c>
    </row>
    <row r="2154" spans="1:9" ht="22.5" hidden="1">
      <c r="A2154" s="101"/>
      <c r="B2154" s="101"/>
      <c r="C2154" s="2" t="s">
        <v>10</v>
      </c>
      <c r="D2154" s="18">
        <f t="shared" si="35"/>
        <v>0</v>
      </c>
      <c r="E2154" s="18">
        <v>0</v>
      </c>
      <c r="F2154" s="18">
        <v>0</v>
      </c>
      <c r="G2154" s="18">
        <v>0</v>
      </c>
      <c r="H2154" s="18">
        <v>0</v>
      </c>
      <c r="I2154" s="18">
        <v>0</v>
      </c>
    </row>
    <row r="2155" spans="1:9" ht="22.5" hidden="1">
      <c r="A2155" s="101"/>
      <c r="B2155" s="101"/>
      <c r="C2155" s="2" t="s">
        <v>11</v>
      </c>
      <c r="D2155" s="18">
        <f t="shared" si="35"/>
        <v>5370.1</v>
      </c>
      <c r="E2155" s="18">
        <v>0</v>
      </c>
      <c r="F2155" s="18">
        <v>939.7</v>
      </c>
      <c r="G2155" s="18">
        <v>1476.8</v>
      </c>
      <c r="H2155" s="18">
        <v>1476.8</v>
      </c>
      <c r="I2155" s="18">
        <v>1476.8</v>
      </c>
    </row>
    <row r="2156" spans="1:9" ht="15" hidden="1">
      <c r="A2156" s="101"/>
      <c r="B2156" s="101"/>
      <c r="C2156" s="2" t="s">
        <v>28</v>
      </c>
      <c r="D2156" s="18">
        <f t="shared" si="35"/>
        <v>0</v>
      </c>
      <c r="E2156" s="18">
        <v>0</v>
      </c>
      <c r="F2156" s="18">
        <v>0</v>
      </c>
      <c r="G2156" s="18">
        <v>0</v>
      </c>
      <c r="H2156" s="18">
        <v>0</v>
      </c>
      <c r="I2156" s="18">
        <v>0</v>
      </c>
    </row>
    <row r="2157" spans="1:9" ht="15" hidden="1">
      <c r="A2157" s="115">
        <v>9</v>
      </c>
      <c r="B2157" s="100" t="s">
        <v>355</v>
      </c>
      <c r="C2157" s="3" t="s">
        <v>12</v>
      </c>
      <c r="D2157" s="19">
        <f t="shared" si="35"/>
        <v>7538.790000000001</v>
      </c>
      <c r="E2157" s="19">
        <f>E2158+E2159+E2160+E2161</f>
        <v>0</v>
      </c>
      <c r="F2157" s="19">
        <f>F2158+F2159+F2160+F2161</f>
        <v>1319.22</v>
      </c>
      <c r="G2157" s="19">
        <f>G2158+G2159+G2160+G2161</f>
        <v>2073.19</v>
      </c>
      <c r="H2157" s="19">
        <f>H2158+H2159+H2160+H2161</f>
        <v>2073.19</v>
      </c>
      <c r="I2157" s="19">
        <f>I2158+I2159+I2160+I2161</f>
        <v>2073.19</v>
      </c>
    </row>
    <row r="2158" spans="1:9" ht="22.5" hidden="1">
      <c r="A2158" s="101"/>
      <c r="B2158" s="101"/>
      <c r="C2158" s="2" t="s">
        <v>9</v>
      </c>
      <c r="D2158" s="18">
        <f t="shared" si="35"/>
        <v>0</v>
      </c>
      <c r="E2158" s="18">
        <v>0</v>
      </c>
      <c r="F2158" s="18">
        <v>0</v>
      </c>
      <c r="G2158" s="18">
        <v>0</v>
      </c>
      <c r="H2158" s="18">
        <v>0</v>
      </c>
      <c r="I2158" s="18">
        <v>0</v>
      </c>
    </row>
    <row r="2159" spans="1:9" ht="22.5" hidden="1">
      <c r="A2159" s="101"/>
      <c r="B2159" s="101"/>
      <c r="C2159" s="2" t="s">
        <v>10</v>
      </c>
      <c r="D2159" s="18">
        <f t="shared" si="35"/>
        <v>7538.790000000001</v>
      </c>
      <c r="E2159" s="18">
        <v>0</v>
      </c>
      <c r="F2159" s="18">
        <v>1319.22</v>
      </c>
      <c r="G2159" s="18">
        <v>2073.19</v>
      </c>
      <c r="H2159" s="18">
        <v>2073.19</v>
      </c>
      <c r="I2159" s="18">
        <v>2073.19</v>
      </c>
    </row>
    <row r="2160" spans="1:9" ht="22.5" hidden="1">
      <c r="A2160" s="101"/>
      <c r="B2160" s="101"/>
      <c r="C2160" s="2" t="s">
        <v>11</v>
      </c>
      <c r="D2160" s="18">
        <f t="shared" si="35"/>
        <v>0</v>
      </c>
      <c r="E2160" s="18">
        <v>0</v>
      </c>
      <c r="F2160" s="18">
        <v>0</v>
      </c>
      <c r="G2160" s="18">
        <v>0</v>
      </c>
      <c r="H2160" s="18">
        <v>0</v>
      </c>
      <c r="I2160" s="18">
        <v>0</v>
      </c>
    </row>
    <row r="2161" spans="1:9" ht="15" hidden="1">
      <c r="A2161" s="101"/>
      <c r="B2161" s="101"/>
      <c r="C2161" s="2" t="s">
        <v>28</v>
      </c>
      <c r="D2161" s="18">
        <f t="shared" si="35"/>
        <v>0</v>
      </c>
      <c r="E2161" s="18">
        <v>0</v>
      </c>
      <c r="F2161" s="18">
        <v>0</v>
      </c>
      <c r="G2161" s="18">
        <v>0</v>
      </c>
      <c r="H2161" s="18">
        <v>0</v>
      </c>
      <c r="I2161" s="18">
        <v>0</v>
      </c>
    </row>
    <row r="2162" spans="1:9" ht="15" hidden="1">
      <c r="A2162" s="115">
        <v>10</v>
      </c>
      <c r="B2162" s="100" t="s">
        <v>356</v>
      </c>
      <c r="C2162" s="3" t="s">
        <v>12</v>
      </c>
      <c r="D2162" s="19">
        <f t="shared" si="35"/>
        <v>23973.300000000003</v>
      </c>
      <c r="E2162" s="19">
        <f>E2163+E2164+E2165+E2166</f>
        <v>0</v>
      </c>
      <c r="F2162" s="19">
        <f>F2163+F2164+F2165+F2166</f>
        <v>4195.3275</v>
      </c>
      <c r="G2162" s="19">
        <f>G2163+G2164+G2165+G2166</f>
        <v>6592.6575</v>
      </c>
      <c r="H2162" s="19">
        <f>H2163+H2164+H2165+H2166</f>
        <v>6592.6575</v>
      </c>
      <c r="I2162" s="19">
        <f>I2163+I2164+I2165+I2166</f>
        <v>6592.6575</v>
      </c>
    </row>
    <row r="2163" spans="1:9" ht="22.5" hidden="1">
      <c r="A2163" s="101"/>
      <c r="B2163" s="101"/>
      <c r="C2163" s="2" t="s">
        <v>9</v>
      </c>
      <c r="D2163" s="18">
        <f t="shared" si="35"/>
        <v>0</v>
      </c>
      <c r="E2163" s="18">
        <v>0</v>
      </c>
      <c r="F2163" s="18">
        <v>0</v>
      </c>
      <c r="G2163" s="18">
        <v>0</v>
      </c>
      <c r="H2163" s="18">
        <v>0</v>
      </c>
      <c r="I2163" s="18">
        <v>0</v>
      </c>
    </row>
    <row r="2164" spans="1:9" ht="22.5" hidden="1">
      <c r="A2164" s="101"/>
      <c r="B2164" s="101"/>
      <c r="C2164" s="2" t="s">
        <v>10</v>
      </c>
      <c r="D2164" s="18">
        <f t="shared" si="35"/>
        <v>0</v>
      </c>
      <c r="E2164" s="18">
        <v>0</v>
      </c>
      <c r="F2164" s="18">
        <v>0</v>
      </c>
      <c r="G2164" s="18">
        <v>0</v>
      </c>
      <c r="H2164" s="18">
        <v>0</v>
      </c>
      <c r="I2164" s="18">
        <v>0</v>
      </c>
    </row>
    <row r="2165" spans="1:9" ht="22.5" hidden="1">
      <c r="A2165" s="101"/>
      <c r="B2165" s="101"/>
      <c r="C2165" s="2" t="s">
        <v>11</v>
      </c>
      <c r="D2165" s="18">
        <f t="shared" si="35"/>
        <v>0</v>
      </c>
      <c r="E2165" s="18">
        <v>0</v>
      </c>
      <c r="F2165" s="18">
        <v>0</v>
      </c>
      <c r="G2165" s="18">
        <v>0</v>
      </c>
      <c r="H2165" s="18">
        <v>0</v>
      </c>
      <c r="I2165" s="18">
        <v>0</v>
      </c>
    </row>
    <row r="2166" spans="1:9" ht="15" hidden="1">
      <c r="A2166" s="101"/>
      <c r="B2166" s="101"/>
      <c r="C2166" s="2" t="s">
        <v>28</v>
      </c>
      <c r="D2166" s="18">
        <f t="shared" si="35"/>
        <v>23973.300000000003</v>
      </c>
      <c r="E2166" s="18">
        <v>0</v>
      </c>
      <c r="F2166" s="18">
        <v>4195.3275</v>
      </c>
      <c r="G2166" s="18">
        <v>6592.6575</v>
      </c>
      <c r="H2166" s="18">
        <v>6592.6575</v>
      </c>
      <c r="I2166" s="18">
        <v>6592.6575</v>
      </c>
    </row>
    <row r="2167" spans="1:9" ht="15" hidden="1">
      <c r="A2167" s="115">
        <v>11</v>
      </c>
      <c r="B2167" s="100" t="s">
        <v>357</v>
      </c>
      <c r="C2167" s="3" t="s">
        <v>12</v>
      </c>
      <c r="D2167" s="91" t="s">
        <v>638</v>
      </c>
      <c r="E2167" s="92"/>
      <c r="F2167" s="92"/>
      <c r="G2167" s="92"/>
      <c r="H2167" s="92"/>
      <c r="I2167" s="92"/>
    </row>
    <row r="2168" spans="1:9" ht="22.5" hidden="1">
      <c r="A2168" s="101"/>
      <c r="B2168" s="101"/>
      <c r="C2168" s="2" t="s">
        <v>9</v>
      </c>
      <c r="D2168" s="92"/>
      <c r="E2168" s="92"/>
      <c r="F2168" s="92"/>
      <c r="G2168" s="92"/>
      <c r="H2168" s="92"/>
      <c r="I2168" s="92"/>
    </row>
    <row r="2169" spans="1:9" ht="22.5" hidden="1">
      <c r="A2169" s="101"/>
      <c r="B2169" s="101"/>
      <c r="C2169" s="2" t="s">
        <v>10</v>
      </c>
      <c r="D2169" s="92"/>
      <c r="E2169" s="92"/>
      <c r="F2169" s="92"/>
      <c r="G2169" s="92"/>
      <c r="H2169" s="92"/>
      <c r="I2169" s="92"/>
    </row>
    <row r="2170" spans="1:9" ht="22.5" hidden="1">
      <c r="A2170" s="101"/>
      <c r="B2170" s="101"/>
      <c r="C2170" s="2" t="s">
        <v>11</v>
      </c>
      <c r="D2170" s="92"/>
      <c r="E2170" s="92"/>
      <c r="F2170" s="92"/>
      <c r="G2170" s="92"/>
      <c r="H2170" s="92"/>
      <c r="I2170" s="92"/>
    </row>
    <row r="2171" spans="1:9" ht="15" hidden="1">
      <c r="A2171" s="101"/>
      <c r="B2171" s="101"/>
      <c r="C2171" s="2" t="s">
        <v>28</v>
      </c>
      <c r="D2171" s="92"/>
      <c r="E2171" s="92"/>
      <c r="F2171" s="92"/>
      <c r="G2171" s="92"/>
      <c r="H2171" s="92"/>
      <c r="I2171" s="92"/>
    </row>
    <row r="2172" spans="1:9" ht="15">
      <c r="A2172" s="116"/>
      <c r="B2172" s="108" t="s">
        <v>781</v>
      </c>
      <c r="C2172" s="8"/>
      <c r="D2172" s="55"/>
      <c r="E2172" s="55"/>
      <c r="F2172" s="55"/>
      <c r="G2172" s="55"/>
      <c r="H2172" s="55"/>
      <c r="I2172" s="55"/>
    </row>
    <row r="2173" spans="1:9" ht="15">
      <c r="A2173" s="116"/>
      <c r="B2173" s="108"/>
      <c r="C2173" s="61" t="s">
        <v>12</v>
      </c>
      <c r="D2173" s="17">
        <f>E2173+F2173+G2173+H2173+I2173</f>
        <v>65727</v>
      </c>
      <c r="E2173" s="17">
        <f>E2183</f>
        <v>0</v>
      </c>
      <c r="F2173" s="17">
        <f>F2183</f>
        <v>13490</v>
      </c>
      <c r="G2173" s="17">
        <f>G2183</f>
        <v>11490</v>
      </c>
      <c r="H2173" s="17">
        <f>H2183</f>
        <v>19150</v>
      </c>
      <c r="I2173" s="17">
        <f>I2183</f>
        <v>21597</v>
      </c>
    </row>
    <row r="2174" spans="1:9" ht="22.5">
      <c r="A2174" s="116"/>
      <c r="B2174" s="108"/>
      <c r="C2174" s="2" t="s">
        <v>9</v>
      </c>
      <c r="D2174" s="18">
        <f aca="true" t="shared" si="36" ref="D2174:D2187">E2174+F2174+G2174+H2174+I2174</f>
        <v>63727</v>
      </c>
      <c r="E2174" s="18">
        <f>E2184</f>
        <v>0</v>
      </c>
      <c r="F2174" s="18">
        <f>F2184</f>
        <v>11490</v>
      </c>
      <c r="G2174" s="18">
        <f>G2184</f>
        <v>11490</v>
      </c>
      <c r="H2174" s="18">
        <f>H2184</f>
        <v>19150</v>
      </c>
      <c r="I2174" s="18">
        <f>I2184</f>
        <v>21597</v>
      </c>
    </row>
    <row r="2175" spans="1:9" ht="22.5">
      <c r="A2175" s="116"/>
      <c r="B2175" s="108"/>
      <c r="C2175" s="2" t="s">
        <v>10</v>
      </c>
      <c r="D2175" s="18">
        <f t="shared" si="36"/>
        <v>0</v>
      </c>
      <c r="E2175" s="18">
        <f>E2185</f>
        <v>0</v>
      </c>
      <c r="F2175" s="18">
        <f>F2185</f>
        <v>0</v>
      </c>
      <c r="G2175" s="18">
        <f>G2185</f>
        <v>0</v>
      </c>
      <c r="H2175" s="18">
        <f>H2185</f>
        <v>0</v>
      </c>
      <c r="I2175" s="18">
        <f>I2185</f>
        <v>0</v>
      </c>
    </row>
    <row r="2176" spans="1:9" ht="22.5">
      <c r="A2176" s="116"/>
      <c r="B2176" s="108"/>
      <c r="C2176" s="2" t="s">
        <v>11</v>
      </c>
      <c r="D2176" s="18">
        <f t="shared" si="36"/>
        <v>2000</v>
      </c>
      <c r="E2176" s="18">
        <f>E2186</f>
        <v>0</v>
      </c>
      <c r="F2176" s="18">
        <f>F2186</f>
        <v>2000</v>
      </c>
      <c r="G2176" s="18">
        <f>G2186</f>
        <v>0</v>
      </c>
      <c r="H2176" s="18">
        <f>H2186</f>
        <v>0</v>
      </c>
      <c r="I2176" s="18">
        <f>I2186</f>
        <v>0</v>
      </c>
    </row>
    <row r="2177" spans="1:9" ht="15">
      <c r="A2177" s="116"/>
      <c r="B2177" s="108"/>
      <c r="C2177" s="2" t="s">
        <v>28</v>
      </c>
      <c r="D2177" s="18">
        <f t="shared" si="36"/>
        <v>0</v>
      </c>
      <c r="E2177" s="18">
        <f>E2187</f>
        <v>0</v>
      </c>
      <c r="F2177" s="18">
        <f>F2187</f>
        <v>0</v>
      </c>
      <c r="G2177" s="18">
        <f>G2187</f>
        <v>0</v>
      </c>
      <c r="H2177" s="18">
        <f>H2187</f>
        <v>0</v>
      </c>
      <c r="I2177" s="18">
        <f>I2187</f>
        <v>0</v>
      </c>
    </row>
    <row r="2178" spans="1:9" ht="15" customHeight="1">
      <c r="A2178" s="106"/>
      <c r="B2178" s="106" t="s">
        <v>721</v>
      </c>
      <c r="C2178" s="66" t="s">
        <v>12</v>
      </c>
      <c r="D2178" s="68">
        <f>D2179+D2180+D2181+D2182</f>
        <v>65727</v>
      </c>
      <c r="E2178" s="68">
        <f>E2179+E2180+E2181+E2182</f>
        <v>0</v>
      </c>
      <c r="F2178" s="68">
        <f>F2179+F2180+F2181+F2182</f>
        <v>13490</v>
      </c>
      <c r="G2178" s="68">
        <f>G2179+G2180+G2181+G2182</f>
        <v>11490</v>
      </c>
      <c r="H2178" s="68">
        <f>H2179+H2180+H2181+H2182</f>
        <v>19150</v>
      </c>
      <c r="I2178" s="68">
        <f>I2179+I2180+I2181+I2182</f>
        <v>21597</v>
      </c>
    </row>
    <row r="2179" spans="1:9" ht="22.5">
      <c r="A2179" s="112"/>
      <c r="B2179" s="112"/>
      <c r="C2179" s="66" t="s">
        <v>9</v>
      </c>
      <c r="D2179" s="67">
        <f>D2184</f>
        <v>63727</v>
      </c>
      <c r="E2179" s="67">
        <f>E2184</f>
        <v>0</v>
      </c>
      <c r="F2179" s="67">
        <f>F2184</f>
        <v>11490</v>
      </c>
      <c r="G2179" s="67">
        <f>G2184</f>
        <v>11490</v>
      </c>
      <c r="H2179" s="67">
        <f>H2184</f>
        <v>19150</v>
      </c>
      <c r="I2179" s="67">
        <f>I2184</f>
        <v>21597</v>
      </c>
    </row>
    <row r="2180" spans="1:9" ht="22.5">
      <c r="A2180" s="112"/>
      <c r="B2180" s="112"/>
      <c r="C2180" s="66" t="s">
        <v>10</v>
      </c>
      <c r="D2180" s="67">
        <v>0</v>
      </c>
      <c r="E2180" s="67">
        <v>0</v>
      </c>
      <c r="F2180" s="67">
        <v>0</v>
      </c>
      <c r="G2180" s="67">
        <v>0</v>
      </c>
      <c r="H2180" s="67">
        <v>0</v>
      </c>
      <c r="I2180" s="67">
        <v>0</v>
      </c>
    </row>
    <row r="2181" spans="1:9" ht="22.5">
      <c r="A2181" s="112"/>
      <c r="B2181" s="112"/>
      <c r="C2181" s="66" t="s">
        <v>11</v>
      </c>
      <c r="D2181" s="67">
        <f>D2186</f>
        <v>2000</v>
      </c>
      <c r="E2181" s="67">
        <f>E2186</f>
        <v>0</v>
      </c>
      <c r="F2181" s="67">
        <f>F2186</f>
        <v>2000</v>
      </c>
      <c r="G2181" s="67">
        <f>G2186</f>
        <v>0</v>
      </c>
      <c r="H2181" s="67">
        <f>H2186</f>
        <v>0</v>
      </c>
      <c r="I2181" s="67">
        <f>I2186</f>
        <v>0</v>
      </c>
    </row>
    <row r="2182" spans="1:9" ht="15">
      <c r="A2182" s="112"/>
      <c r="B2182" s="112"/>
      <c r="C2182" s="66" t="s">
        <v>28</v>
      </c>
      <c r="D2182" s="67">
        <v>0</v>
      </c>
      <c r="E2182" s="67">
        <v>0</v>
      </c>
      <c r="F2182" s="67">
        <v>0</v>
      </c>
      <c r="G2182" s="67">
        <v>0</v>
      </c>
      <c r="H2182" s="67">
        <v>0</v>
      </c>
      <c r="I2182" s="67">
        <v>0</v>
      </c>
    </row>
    <row r="2183" spans="1:9" ht="15" hidden="1">
      <c r="A2183" s="115">
        <v>1</v>
      </c>
      <c r="B2183" s="100" t="s">
        <v>358</v>
      </c>
      <c r="C2183" s="3" t="s">
        <v>12</v>
      </c>
      <c r="D2183" s="19">
        <f t="shared" si="36"/>
        <v>65727</v>
      </c>
      <c r="E2183" s="19">
        <f>E2184+E2185+E2186+E2187</f>
        <v>0</v>
      </c>
      <c r="F2183" s="19">
        <f>F2184+F2185+F2186+F2187</f>
        <v>13490</v>
      </c>
      <c r="G2183" s="19">
        <f>G2184+G2185+G2186+G2187</f>
        <v>11490</v>
      </c>
      <c r="H2183" s="19">
        <f>H2184+H2185+H2186+H2187</f>
        <v>19150</v>
      </c>
      <c r="I2183" s="19">
        <f>I2184+I2185+I2186+I2187</f>
        <v>21597</v>
      </c>
    </row>
    <row r="2184" spans="1:9" ht="22.5" hidden="1">
      <c r="A2184" s="101"/>
      <c r="B2184" s="101"/>
      <c r="C2184" s="2" t="s">
        <v>9</v>
      </c>
      <c r="D2184" s="18">
        <f t="shared" si="36"/>
        <v>63727</v>
      </c>
      <c r="E2184" s="18">
        <v>0</v>
      </c>
      <c r="F2184" s="18">
        <v>11490</v>
      </c>
      <c r="G2184" s="18">
        <v>11490</v>
      </c>
      <c r="H2184" s="18">
        <v>19150</v>
      </c>
      <c r="I2184" s="18">
        <v>21597</v>
      </c>
    </row>
    <row r="2185" spans="1:9" ht="22.5" hidden="1">
      <c r="A2185" s="101"/>
      <c r="B2185" s="101"/>
      <c r="C2185" s="2" t="s">
        <v>10</v>
      </c>
      <c r="D2185" s="18">
        <f t="shared" si="36"/>
        <v>0</v>
      </c>
      <c r="E2185" s="18">
        <v>0</v>
      </c>
      <c r="F2185" s="18">
        <v>0</v>
      </c>
      <c r="G2185" s="18">
        <v>0</v>
      </c>
      <c r="H2185" s="18">
        <v>0</v>
      </c>
      <c r="I2185" s="18">
        <v>0</v>
      </c>
    </row>
    <row r="2186" spans="1:9" ht="22.5" hidden="1">
      <c r="A2186" s="101"/>
      <c r="B2186" s="101"/>
      <c r="C2186" s="2" t="s">
        <v>11</v>
      </c>
      <c r="D2186" s="18">
        <f t="shared" si="36"/>
        <v>2000</v>
      </c>
      <c r="E2186" s="18">
        <v>0</v>
      </c>
      <c r="F2186" s="18">
        <v>2000</v>
      </c>
      <c r="G2186" s="18">
        <v>0</v>
      </c>
      <c r="H2186" s="18">
        <v>0</v>
      </c>
      <c r="I2186" s="18">
        <v>0</v>
      </c>
    </row>
    <row r="2187" spans="1:9" ht="15" hidden="1">
      <c r="A2187" s="101"/>
      <c r="B2187" s="101"/>
      <c r="C2187" s="2" t="s">
        <v>28</v>
      </c>
      <c r="D2187" s="18">
        <f t="shared" si="36"/>
        <v>0</v>
      </c>
      <c r="E2187" s="18">
        <v>0</v>
      </c>
      <c r="F2187" s="18">
        <v>0</v>
      </c>
      <c r="G2187" s="18">
        <v>0</v>
      </c>
      <c r="H2187" s="18">
        <v>0</v>
      </c>
      <c r="I2187" s="18">
        <v>0</v>
      </c>
    </row>
    <row r="2188" spans="1:9" ht="15" hidden="1">
      <c r="A2188" s="115">
        <v>2</v>
      </c>
      <c r="B2188" s="100" t="s">
        <v>359</v>
      </c>
      <c r="C2188" s="3" t="s">
        <v>12</v>
      </c>
      <c r="D2188" s="91" t="s">
        <v>638</v>
      </c>
      <c r="E2188" s="92"/>
      <c r="F2188" s="92"/>
      <c r="G2188" s="92"/>
      <c r="H2188" s="92"/>
      <c r="I2188" s="92"/>
    </row>
    <row r="2189" spans="1:9" ht="22.5" hidden="1">
      <c r="A2189" s="101"/>
      <c r="B2189" s="101"/>
      <c r="C2189" s="2" t="s">
        <v>9</v>
      </c>
      <c r="D2189" s="92"/>
      <c r="E2189" s="92"/>
      <c r="F2189" s="92"/>
      <c r="G2189" s="92"/>
      <c r="H2189" s="92"/>
      <c r="I2189" s="92"/>
    </row>
    <row r="2190" spans="1:9" ht="22.5" hidden="1">
      <c r="A2190" s="101"/>
      <c r="B2190" s="101"/>
      <c r="C2190" s="2" t="s">
        <v>10</v>
      </c>
      <c r="D2190" s="92"/>
      <c r="E2190" s="92"/>
      <c r="F2190" s="92"/>
      <c r="G2190" s="92"/>
      <c r="H2190" s="92"/>
      <c r="I2190" s="92"/>
    </row>
    <row r="2191" spans="1:9" ht="22.5" hidden="1">
      <c r="A2191" s="101"/>
      <c r="B2191" s="101"/>
      <c r="C2191" s="2" t="s">
        <v>11</v>
      </c>
      <c r="D2191" s="92"/>
      <c r="E2191" s="92"/>
      <c r="F2191" s="92"/>
      <c r="G2191" s="92"/>
      <c r="H2191" s="92"/>
      <c r="I2191" s="92"/>
    </row>
    <row r="2192" spans="1:9" ht="15" hidden="1">
      <c r="A2192" s="101"/>
      <c r="B2192" s="101"/>
      <c r="C2192" s="2" t="s">
        <v>28</v>
      </c>
      <c r="D2192" s="92"/>
      <c r="E2192" s="92"/>
      <c r="F2192" s="92"/>
      <c r="G2192" s="92"/>
      <c r="H2192" s="92"/>
      <c r="I2192" s="92"/>
    </row>
    <row r="2193" spans="1:9" ht="15">
      <c r="A2193" s="116"/>
      <c r="B2193" s="108" t="s">
        <v>360</v>
      </c>
      <c r="C2193" s="8"/>
      <c r="D2193" s="55"/>
      <c r="E2193" s="55"/>
      <c r="F2193" s="55"/>
      <c r="G2193" s="55"/>
      <c r="H2193" s="55"/>
      <c r="I2193" s="55"/>
    </row>
    <row r="2194" spans="1:9" ht="15">
      <c r="A2194" s="116"/>
      <c r="B2194" s="108"/>
      <c r="C2194" s="61" t="s">
        <v>12</v>
      </c>
      <c r="D2194" s="17">
        <f>E2194+F2194+G2194+H2194+I2194</f>
        <v>9223</v>
      </c>
      <c r="E2194" s="17">
        <f>E2214</f>
        <v>0</v>
      </c>
      <c r="F2194" s="17">
        <f>F2214</f>
        <v>3689</v>
      </c>
      <c r="G2194" s="17">
        <f>G2214</f>
        <v>2767</v>
      </c>
      <c r="H2194" s="17">
        <f>H2214</f>
        <v>2767</v>
      </c>
      <c r="I2194" s="17">
        <f>I2214</f>
        <v>0</v>
      </c>
    </row>
    <row r="2195" spans="1:9" ht="22.5">
      <c r="A2195" s="116"/>
      <c r="B2195" s="108"/>
      <c r="C2195" s="2" t="s">
        <v>9</v>
      </c>
      <c r="D2195" s="18">
        <f>E2195+F2195+G2195+H2195+I2195</f>
        <v>9223</v>
      </c>
      <c r="E2195" s="18">
        <f>E2215</f>
        <v>0</v>
      </c>
      <c r="F2195" s="18">
        <f>F2215</f>
        <v>3689</v>
      </c>
      <c r="G2195" s="18">
        <f>G2215</f>
        <v>2767</v>
      </c>
      <c r="H2195" s="18">
        <f>H2215</f>
        <v>2767</v>
      </c>
      <c r="I2195" s="18">
        <f>I2215</f>
        <v>0</v>
      </c>
    </row>
    <row r="2196" spans="1:9" ht="22.5">
      <c r="A2196" s="116"/>
      <c r="B2196" s="108"/>
      <c r="C2196" s="2" t="s">
        <v>10</v>
      </c>
      <c r="D2196" s="18">
        <f>E2196+F2196+G2196+H2196+I2196</f>
        <v>0</v>
      </c>
      <c r="E2196" s="18">
        <f>E2216</f>
        <v>0</v>
      </c>
      <c r="F2196" s="18">
        <f>F2216</f>
        <v>0</v>
      </c>
      <c r="G2196" s="18">
        <f>G2216</f>
        <v>0</v>
      </c>
      <c r="H2196" s="18">
        <f>H2216</f>
        <v>0</v>
      </c>
      <c r="I2196" s="18">
        <f>I2216</f>
        <v>0</v>
      </c>
    </row>
    <row r="2197" spans="1:9" ht="22.5">
      <c r="A2197" s="116"/>
      <c r="B2197" s="108"/>
      <c r="C2197" s="2" t="s">
        <v>11</v>
      </c>
      <c r="D2197" s="18">
        <f>E2197+F2197+G2197+H2197+I2197</f>
        <v>0</v>
      </c>
      <c r="E2197" s="18">
        <f>E2217</f>
        <v>0</v>
      </c>
      <c r="F2197" s="18">
        <f>F2217</f>
        <v>0</v>
      </c>
      <c r="G2197" s="18">
        <f>G2217</f>
        <v>0</v>
      </c>
      <c r="H2197" s="18">
        <f>H2217</f>
        <v>0</v>
      </c>
      <c r="I2197" s="18">
        <f>I2217</f>
        <v>0</v>
      </c>
    </row>
    <row r="2198" spans="1:9" ht="15">
      <c r="A2198" s="116"/>
      <c r="B2198" s="108"/>
      <c r="C2198" s="2" t="s">
        <v>28</v>
      </c>
      <c r="D2198" s="18">
        <f>E2198+F2198+G2198+H2198+I2198</f>
        <v>0</v>
      </c>
      <c r="E2198" s="18">
        <f>E2218</f>
        <v>0</v>
      </c>
      <c r="F2198" s="18">
        <f>F2218</f>
        <v>0</v>
      </c>
      <c r="G2198" s="18">
        <f>G2218</f>
        <v>0</v>
      </c>
      <c r="H2198" s="18">
        <f>H2218</f>
        <v>0</v>
      </c>
      <c r="I2198" s="18">
        <f>I2218</f>
        <v>0</v>
      </c>
    </row>
    <row r="2199" spans="1:9" ht="23.25" customHeight="1">
      <c r="A2199" s="83"/>
      <c r="B2199" s="106" t="s">
        <v>784</v>
      </c>
      <c r="C2199" s="76" t="s">
        <v>12</v>
      </c>
      <c r="D2199" s="78">
        <f>D2200+D2201+D2202+D2203</f>
        <v>9223</v>
      </c>
      <c r="E2199" s="78">
        <f>E2200+E2201+E2202+E2203</f>
        <v>0</v>
      </c>
      <c r="F2199" s="78">
        <f>F2200+F2201+F2202+F2203</f>
        <v>3689</v>
      </c>
      <c r="G2199" s="78">
        <f>G2200+G2201+G2202+G2203</f>
        <v>2767</v>
      </c>
      <c r="H2199" s="78">
        <f>H2200+H2201+H2202+H2203</f>
        <v>2767</v>
      </c>
      <c r="I2199" s="78">
        <f>I2200+I2201+I2202+I2203</f>
        <v>0</v>
      </c>
    </row>
    <row r="2200" spans="1:9" ht="21.75" customHeight="1">
      <c r="A2200" s="87"/>
      <c r="B2200" s="111"/>
      <c r="C2200" s="77" t="s">
        <v>9</v>
      </c>
      <c r="D2200" s="75">
        <f>D2215</f>
        <v>9223</v>
      </c>
      <c r="E2200" s="75">
        <f>E2215</f>
        <v>0</v>
      </c>
      <c r="F2200" s="75">
        <f>F2215</f>
        <v>3689</v>
      </c>
      <c r="G2200" s="75">
        <f>G2215</f>
        <v>2767</v>
      </c>
      <c r="H2200" s="75">
        <f>H2215</f>
        <v>2767</v>
      </c>
      <c r="I2200" s="75">
        <f>I2215</f>
        <v>0</v>
      </c>
    </row>
    <row r="2201" spans="1:9" ht="24.75" customHeight="1">
      <c r="A2201" s="87"/>
      <c r="B2201" s="111"/>
      <c r="C2201" s="77" t="s">
        <v>10</v>
      </c>
      <c r="D2201" s="75">
        <v>0</v>
      </c>
      <c r="E2201" s="75">
        <v>0</v>
      </c>
      <c r="F2201" s="75">
        <v>0</v>
      </c>
      <c r="G2201" s="75">
        <v>0</v>
      </c>
      <c r="H2201" s="75">
        <v>0</v>
      </c>
      <c r="I2201" s="75">
        <v>0</v>
      </c>
    </row>
    <row r="2202" spans="1:9" ht="22.5" customHeight="1">
      <c r="A2202" s="87"/>
      <c r="B2202" s="111"/>
      <c r="C2202" s="77" t="s">
        <v>11</v>
      </c>
      <c r="D2202" s="75">
        <v>0</v>
      </c>
      <c r="E2202" s="75">
        <v>0</v>
      </c>
      <c r="F2202" s="75">
        <v>0</v>
      </c>
      <c r="G2202" s="75">
        <v>0</v>
      </c>
      <c r="H2202" s="75">
        <v>0</v>
      </c>
      <c r="I2202" s="75">
        <v>0</v>
      </c>
    </row>
    <row r="2203" spans="1:9" ht="21.75" customHeight="1">
      <c r="A2203" s="87"/>
      <c r="B2203" s="111"/>
      <c r="C2203" s="77" t="s">
        <v>28</v>
      </c>
      <c r="D2203" s="75">
        <v>0</v>
      </c>
      <c r="E2203" s="75">
        <v>0</v>
      </c>
      <c r="F2203" s="75">
        <v>0</v>
      </c>
      <c r="G2203" s="75">
        <v>0</v>
      </c>
      <c r="H2203" s="75">
        <v>0</v>
      </c>
      <c r="I2203" s="75">
        <v>0</v>
      </c>
    </row>
    <row r="2204" spans="1:9" ht="15" hidden="1">
      <c r="A2204" s="115">
        <v>1</v>
      </c>
      <c r="B2204" s="100" t="s">
        <v>362</v>
      </c>
      <c r="C2204" s="3" t="s">
        <v>12</v>
      </c>
      <c r="D2204" s="91" t="s">
        <v>361</v>
      </c>
      <c r="E2204" s="92"/>
      <c r="F2204" s="92"/>
      <c r="G2204" s="92"/>
      <c r="H2204" s="92"/>
      <c r="I2204" s="92"/>
    </row>
    <row r="2205" spans="1:9" ht="22.5" hidden="1">
      <c r="A2205" s="101"/>
      <c r="B2205" s="101"/>
      <c r="C2205" s="2" t="s">
        <v>9</v>
      </c>
      <c r="D2205" s="92"/>
      <c r="E2205" s="92"/>
      <c r="F2205" s="92"/>
      <c r="G2205" s="92"/>
      <c r="H2205" s="92"/>
      <c r="I2205" s="92"/>
    </row>
    <row r="2206" spans="1:9" ht="22.5" hidden="1">
      <c r="A2206" s="101"/>
      <c r="B2206" s="101"/>
      <c r="C2206" s="2" t="s">
        <v>10</v>
      </c>
      <c r="D2206" s="92"/>
      <c r="E2206" s="92"/>
      <c r="F2206" s="92"/>
      <c r="G2206" s="92"/>
      <c r="H2206" s="92"/>
      <c r="I2206" s="92"/>
    </row>
    <row r="2207" spans="1:9" ht="22.5" hidden="1">
      <c r="A2207" s="101"/>
      <c r="B2207" s="101"/>
      <c r="C2207" s="2" t="s">
        <v>11</v>
      </c>
      <c r="D2207" s="92"/>
      <c r="E2207" s="92"/>
      <c r="F2207" s="92"/>
      <c r="G2207" s="92"/>
      <c r="H2207" s="92"/>
      <c r="I2207" s="92"/>
    </row>
    <row r="2208" spans="1:9" ht="15" hidden="1">
      <c r="A2208" s="101"/>
      <c r="B2208" s="101"/>
      <c r="C2208" s="2" t="s">
        <v>28</v>
      </c>
      <c r="D2208" s="92"/>
      <c r="E2208" s="92"/>
      <c r="F2208" s="92"/>
      <c r="G2208" s="92"/>
      <c r="H2208" s="92"/>
      <c r="I2208" s="92"/>
    </row>
    <row r="2209" spans="1:9" ht="15" hidden="1">
      <c r="A2209" s="115">
        <v>2</v>
      </c>
      <c r="B2209" s="100" t="s">
        <v>363</v>
      </c>
      <c r="C2209" s="3" t="s">
        <v>12</v>
      </c>
      <c r="D2209" s="91" t="s">
        <v>361</v>
      </c>
      <c r="E2209" s="92"/>
      <c r="F2209" s="92"/>
      <c r="G2209" s="92"/>
      <c r="H2209" s="92"/>
      <c r="I2209" s="92"/>
    </row>
    <row r="2210" spans="1:9" ht="22.5" hidden="1">
      <c r="A2210" s="101"/>
      <c r="B2210" s="101"/>
      <c r="C2210" s="2" t="s">
        <v>9</v>
      </c>
      <c r="D2210" s="92"/>
      <c r="E2210" s="92"/>
      <c r="F2210" s="92"/>
      <c r="G2210" s="92"/>
      <c r="H2210" s="92"/>
      <c r="I2210" s="92"/>
    </row>
    <row r="2211" spans="1:9" ht="22.5" hidden="1">
      <c r="A2211" s="101"/>
      <c r="B2211" s="101"/>
      <c r="C2211" s="2" t="s">
        <v>10</v>
      </c>
      <c r="D2211" s="92"/>
      <c r="E2211" s="92"/>
      <c r="F2211" s="92"/>
      <c r="G2211" s="92"/>
      <c r="H2211" s="92"/>
      <c r="I2211" s="92"/>
    </row>
    <row r="2212" spans="1:9" ht="22.5" hidden="1">
      <c r="A2212" s="101"/>
      <c r="B2212" s="101"/>
      <c r="C2212" s="2" t="s">
        <v>11</v>
      </c>
      <c r="D2212" s="92"/>
      <c r="E2212" s="92"/>
      <c r="F2212" s="92"/>
      <c r="G2212" s="92"/>
      <c r="H2212" s="92"/>
      <c r="I2212" s="92"/>
    </row>
    <row r="2213" spans="1:9" ht="15" hidden="1">
      <c r="A2213" s="101"/>
      <c r="B2213" s="101"/>
      <c r="C2213" s="2" t="s">
        <v>28</v>
      </c>
      <c r="D2213" s="92"/>
      <c r="E2213" s="92"/>
      <c r="F2213" s="92"/>
      <c r="G2213" s="92"/>
      <c r="H2213" s="92"/>
      <c r="I2213" s="92"/>
    </row>
    <row r="2214" spans="1:9" ht="15" hidden="1">
      <c r="A2214" s="115">
        <v>3</v>
      </c>
      <c r="B2214" s="100" t="s">
        <v>364</v>
      </c>
      <c r="C2214" s="3" t="s">
        <v>12</v>
      </c>
      <c r="D2214" s="12">
        <f>E2214+F2214+G2214+H2214+I2214</f>
        <v>9223</v>
      </c>
      <c r="E2214" s="12">
        <f>E2215+E2216+E2217+E2218</f>
        <v>0</v>
      </c>
      <c r="F2214" s="12">
        <f>F2215+F2216+F2217+F2218</f>
        <v>3689</v>
      </c>
      <c r="G2214" s="12">
        <f>G2215+G2216+G2217+G2218</f>
        <v>2767</v>
      </c>
      <c r="H2214" s="12">
        <f>H2215+H2216+H2217+H2218</f>
        <v>2767</v>
      </c>
      <c r="I2214" s="12">
        <f>I2215+I2216+I2217+I2218</f>
        <v>0</v>
      </c>
    </row>
    <row r="2215" spans="1:9" ht="22.5" hidden="1">
      <c r="A2215" s="101"/>
      <c r="B2215" s="101"/>
      <c r="C2215" s="2" t="s">
        <v>9</v>
      </c>
      <c r="D2215" s="11">
        <f>E2215+F2215+G2215+H2215+I2215</f>
        <v>9223</v>
      </c>
      <c r="E2215" s="11">
        <v>0</v>
      </c>
      <c r="F2215" s="11">
        <v>3689</v>
      </c>
      <c r="G2215" s="11">
        <v>2767</v>
      </c>
      <c r="H2215" s="11">
        <v>2767</v>
      </c>
      <c r="I2215" s="11">
        <v>0</v>
      </c>
    </row>
    <row r="2216" spans="1:9" ht="22.5" hidden="1">
      <c r="A2216" s="101"/>
      <c r="B2216" s="101"/>
      <c r="C2216" s="2" t="s">
        <v>10</v>
      </c>
      <c r="D2216" s="11">
        <f>E2216+F2216+G2216+H2216+I2216</f>
        <v>0</v>
      </c>
      <c r="E2216" s="11">
        <v>0</v>
      </c>
      <c r="F2216" s="11">
        <v>0</v>
      </c>
      <c r="G2216" s="11">
        <v>0</v>
      </c>
      <c r="H2216" s="11">
        <v>0</v>
      </c>
      <c r="I2216" s="11">
        <v>0</v>
      </c>
    </row>
    <row r="2217" spans="1:9" ht="22.5" hidden="1">
      <c r="A2217" s="101"/>
      <c r="B2217" s="101"/>
      <c r="C2217" s="2" t="s">
        <v>11</v>
      </c>
      <c r="D2217" s="11">
        <f>E2217+F2217+G2217+H2217+I2217</f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0</v>
      </c>
    </row>
    <row r="2218" spans="1:9" ht="15" hidden="1">
      <c r="A2218" s="101"/>
      <c r="B2218" s="101"/>
      <c r="C2218" s="2" t="s">
        <v>28</v>
      </c>
      <c r="D2218" s="11">
        <f>E2218+F2218+G2218+H2218+I2218</f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ht="15" hidden="1">
      <c r="A2219" s="115">
        <v>4</v>
      </c>
      <c r="B2219" s="100" t="s">
        <v>365</v>
      </c>
      <c r="C2219" s="3" t="s">
        <v>12</v>
      </c>
      <c r="D2219" s="91" t="s">
        <v>361</v>
      </c>
      <c r="E2219" s="92"/>
      <c r="F2219" s="92"/>
      <c r="G2219" s="92"/>
      <c r="H2219" s="92"/>
      <c r="I2219" s="92"/>
    </row>
    <row r="2220" spans="1:9" ht="22.5" hidden="1">
      <c r="A2220" s="101"/>
      <c r="B2220" s="101"/>
      <c r="C2220" s="2" t="s">
        <v>9</v>
      </c>
      <c r="D2220" s="92"/>
      <c r="E2220" s="92"/>
      <c r="F2220" s="92"/>
      <c r="G2220" s="92"/>
      <c r="H2220" s="92"/>
      <c r="I2220" s="92"/>
    </row>
    <row r="2221" spans="1:9" ht="22.5" hidden="1">
      <c r="A2221" s="101"/>
      <c r="B2221" s="101"/>
      <c r="C2221" s="2" t="s">
        <v>10</v>
      </c>
      <c r="D2221" s="92"/>
      <c r="E2221" s="92"/>
      <c r="F2221" s="92"/>
      <c r="G2221" s="92"/>
      <c r="H2221" s="92"/>
      <c r="I2221" s="92"/>
    </row>
    <row r="2222" spans="1:9" ht="22.5" hidden="1">
      <c r="A2222" s="101"/>
      <c r="B2222" s="101"/>
      <c r="C2222" s="2" t="s">
        <v>11</v>
      </c>
      <c r="D2222" s="92"/>
      <c r="E2222" s="92"/>
      <c r="F2222" s="92"/>
      <c r="G2222" s="92"/>
      <c r="H2222" s="92"/>
      <c r="I2222" s="92"/>
    </row>
    <row r="2223" spans="1:9" ht="15" hidden="1">
      <c r="A2223" s="101"/>
      <c r="B2223" s="101"/>
      <c r="C2223" s="2" t="s">
        <v>28</v>
      </c>
      <c r="D2223" s="92"/>
      <c r="E2223" s="92"/>
      <c r="F2223" s="92"/>
      <c r="G2223" s="92"/>
      <c r="H2223" s="92"/>
      <c r="I2223" s="92"/>
    </row>
    <row r="2224" spans="1:9" ht="15" hidden="1">
      <c r="A2224" s="115">
        <v>5</v>
      </c>
      <c r="B2224" s="100" t="s">
        <v>366</v>
      </c>
      <c r="C2224" s="3" t="s">
        <v>12</v>
      </c>
      <c r="D2224" s="91" t="s">
        <v>361</v>
      </c>
      <c r="E2224" s="92"/>
      <c r="F2224" s="92"/>
      <c r="G2224" s="92"/>
      <c r="H2224" s="92"/>
      <c r="I2224" s="92"/>
    </row>
    <row r="2225" spans="1:9" ht="22.5" hidden="1">
      <c r="A2225" s="101"/>
      <c r="B2225" s="101"/>
      <c r="C2225" s="2" t="s">
        <v>9</v>
      </c>
      <c r="D2225" s="92"/>
      <c r="E2225" s="92"/>
      <c r="F2225" s="92"/>
      <c r="G2225" s="92"/>
      <c r="H2225" s="92"/>
      <c r="I2225" s="92"/>
    </row>
    <row r="2226" spans="1:9" ht="22.5" hidden="1">
      <c r="A2226" s="101"/>
      <c r="B2226" s="101"/>
      <c r="C2226" s="2" t="s">
        <v>10</v>
      </c>
      <c r="D2226" s="92"/>
      <c r="E2226" s="92"/>
      <c r="F2226" s="92"/>
      <c r="G2226" s="92"/>
      <c r="H2226" s="92"/>
      <c r="I2226" s="92"/>
    </row>
    <row r="2227" spans="1:9" ht="22.5" hidden="1">
      <c r="A2227" s="101"/>
      <c r="B2227" s="101"/>
      <c r="C2227" s="2" t="s">
        <v>11</v>
      </c>
      <c r="D2227" s="92"/>
      <c r="E2227" s="92"/>
      <c r="F2227" s="92"/>
      <c r="G2227" s="92"/>
      <c r="H2227" s="92"/>
      <c r="I2227" s="92"/>
    </row>
    <row r="2228" spans="1:9" ht="15" hidden="1">
      <c r="A2228" s="101"/>
      <c r="B2228" s="101"/>
      <c r="C2228" s="2" t="s">
        <v>28</v>
      </c>
      <c r="D2228" s="92"/>
      <c r="E2228" s="92"/>
      <c r="F2228" s="92"/>
      <c r="G2228" s="92"/>
      <c r="H2228" s="92"/>
      <c r="I2228" s="92"/>
    </row>
    <row r="2229" spans="1:9" ht="15" hidden="1">
      <c r="A2229" s="115">
        <v>6</v>
      </c>
      <c r="B2229" s="100" t="s">
        <v>367</v>
      </c>
      <c r="C2229" s="3" t="s">
        <v>12</v>
      </c>
      <c r="D2229" s="91" t="s">
        <v>361</v>
      </c>
      <c r="E2229" s="92"/>
      <c r="F2229" s="92"/>
      <c r="G2229" s="92"/>
      <c r="H2229" s="92"/>
      <c r="I2229" s="92"/>
    </row>
    <row r="2230" spans="1:9" ht="22.5" hidden="1">
      <c r="A2230" s="101"/>
      <c r="B2230" s="101"/>
      <c r="C2230" s="2" t="s">
        <v>9</v>
      </c>
      <c r="D2230" s="92"/>
      <c r="E2230" s="92"/>
      <c r="F2230" s="92"/>
      <c r="G2230" s="92"/>
      <c r="H2230" s="92"/>
      <c r="I2230" s="92"/>
    </row>
    <row r="2231" spans="1:9" ht="22.5" hidden="1">
      <c r="A2231" s="101"/>
      <c r="B2231" s="101"/>
      <c r="C2231" s="2" t="s">
        <v>10</v>
      </c>
      <c r="D2231" s="92"/>
      <c r="E2231" s="92"/>
      <c r="F2231" s="92"/>
      <c r="G2231" s="92"/>
      <c r="H2231" s="92"/>
      <c r="I2231" s="92"/>
    </row>
    <row r="2232" spans="1:9" ht="22.5" hidden="1">
      <c r="A2232" s="101"/>
      <c r="B2232" s="101"/>
      <c r="C2232" s="2" t="s">
        <v>11</v>
      </c>
      <c r="D2232" s="92"/>
      <c r="E2232" s="92"/>
      <c r="F2232" s="92"/>
      <c r="G2232" s="92"/>
      <c r="H2232" s="92"/>
      <c r="I2232" s="92"/>
    </row>
    <row r="2233" spans="1:9" ht="15" hidden="1">
      <c r="A2233" s="101"/>
      <c r="B2233" s="101"/>
      <c r="C2233" s="2" t="s">
        <v>28</v>
      </c>
      <c r="D2233" s="92"/>
      <c r="E2233" s="92"/>
      <c r="F2233" s="92"/>
      <c r="G2233" s="92"/>
      <c r="H2233" s="92"/>
      <c r="I2233" s="92"/>
    </row>
    <row r="2234" spans="1:9" s="6" customFormat="1" ht="15.75">
      <c r="A2234" s="65">
        <v>9</v>
      </c>
      <c r="B2234" s="130" t="s">
        <v>368</v>
      </c>
      <c r="C2234" s="131"/>
      <c r="D2234" s="131"/>
      <c r="E2234" s="131"/>
      <c r="F2234" s="131"/>
      <c r="G2234" s="131"/>
      <c r="H2234" s="131"/>
      <c r="I2234" s="131"/>
    </row>
    <row r="2235" spans="1:9" s="6" customFormat="1" ht="15.75">
      <c r="A2235" s="123"/>
      <c r="B2235" s="113" t="s">
        <v>12</v>
      </c>
      <c r="C2235" s="114"/>
      <c r="D2235" s="81">
        <f>D2236+D2237+D2238+D2239</f>
        <v>4077140.2899999996</v>
      </c>
      <c r="E2235" s="81">
        <f>E2236+E2237+E2238+E2239</f>
        <v>346228.34</v>
      </c>
      <c r="F2235" s="81">
        <f>F2236+F2237+F2238+F2239</f>
        <v>1222463.9100000001</v>
      </c>
      <c r="G2235" s="81">
        <f>G2236+G2237+G2238+G2239</f>
        <v>981443.5099999999</v>
      </c>
      <c r="H2235" s="81">
        <f>H2236+H2237+H2238+H2239</f>
        <v>1003554.99</v>
      </c>
      <c r="I2235" s="81">
        <f>I2236+I2237+I2238+I2239</f>
        <v>523449.54</v>
      </c>
    </row>
    <row r="2236" spans="1:9" s="6" customFormat="1" ht="15.75">
      <c r="A2236" s="124"/>
      <c r="B2236" s="113" t="s">
        <v>9</v>
      </c>
      <c r="C2236" s="114"/>
      <c r="D2236" s="81">
        <f>D2242+D2423+D2454+D2485+D2506</f>
        <v>0</v>
      </c>
      <c r="E2236" s="81">
        <f>E2242+E2423+E2454+E2485+E2506</f>
        <v>0</v>
      </c>
      <c r="F2236" s="81">
        <f>F2242+F2423+F2454+F2485+F2506</f>
        <v>0</v>
      </c>
      <c r="G2236" s="81">
        <f>G2242+G2423+G2454+G2485+G2506</f>
        <v>0</v>
      </c>
      <c r="H2236" s="81">
        <f>H2242+H2423+H2454+H2485+H2506</f>
        <v>0</v>
      </c>
      <c r="I2236" s="81">
        <f>I2242+I2423+I2454+I2485+I2506</f>
        <v>0</v>
      </c>
    </row>
    <row r="2237" spans="1:9" s="6" customFormat="1" ht="15.75">
      <c r="A2237" s="124"/>
      <c r="B2237" s="113" t="s">
        <v>10</v>
      </c>
      <c r="C2237" s="114"/>
      <c r="D2237" s="81">
        <f>D2243+D2424+D2455+D2486+D2507</f>
        <v>14429.7</v>
      </c>
      <c r="E2237" s="81">
        <f>E2243+E2424+E2455+E2486+E2507</f>
        <v>4826</v>
      </c>
      <c r="F2237" s="81">
        <f>F2243+F2424+F2455+F2486+F2507</f>
        <v>4777.7</v>
      </c>
      <c r="G2237" s="81">
        <f>G2243+G2424+G2455+G2486+G2507</f>
        <v>4826</v>
      </c>
      <c r="H2237" s="81">
        <f>H2243+H2424+H2455+H2486+H2507</f>
        <v>0</v>
      </c>
      <c r="I2237" s="81">
        <f>I2243+I2424+I2455+I2486+I2507</f>
        <v>0</v>
      </c>
    </row>
    <row r="2238" spans="1:9" s="6" customFormat="1" ht="15.75">
      <c r="A2238" s="124"/>
      <c r="B2238" s="113" t="s">
        <v>11</v>
      </c>
      <c r="C2238" s="114"/>
      <c r="D2238" s="81">
        <f>D2244+D2425+D2456+D2487+D2508</f>
        <v>763899.28</v>
      </c>
      <c r="E2238" s="81">
        <f>E2244+E2425+E2456+E2487+E2508</f>
        <v>103204.90000000001</v>
      </c>
      <c r="F2238" s="81">
        <f>F2244+F2425+F2456+F2487+F2508</f>
        <v>131358.4</v>
      </c>
      <c r="G2238" s="81">
        <f>G2244+G2425+G2456+G2487+G2508</f>
        <v>125387.93999999999</v>
      </c>
      <c r="H2238" s="81">
        <f>H2244+H2425+H2456+H2487+H2508</f>
        <v>132605.3</v>
      </c>
      <c r="I2238" s="81">
        <f>I2244+I2425+I2456+I2487+I2508</f>
        <v>271342.74</v>
      </c>
    </row>
    <row r="2239" spans="1:9" s="6" customFormat="1" ht="15.75">
      <c r="A2239" s="124"/>
      <c r="B2239" s="113" t="s">
        <v>28</v>
      </c>
      <c r="C2239" s="114"/>
      <c r="D2239" s="81">
        <f>D2245+D2426+D2457+D2488+D2509</f>
        <v>3298811.3099999996</v>
      </c>
      <c r="E2239" s="81">
        <f>E2245+E2426+E2457+E2488+E2509</f>
        <v>238197.44</v>
      </c>
      <c r="F2239" s="81">
        <f>F2245+F2426+F2457+F2488+F2509</f>
        <v>1086327.81</v>
      </c>
      <c r="G2239" s="81">
        <f>G2245+G2426+G2457+G2488+G2509</f>
        <v>851229.57</v>
      </c>
      <c r="H2239" s="81">
        <f>H2245+H2426+H2457+H2488+H2509</f>
        <v>870949.69</v>
      </c>
      <c r="I2239" s="81">
        <f>I2245+I2426+I2457+I2488+I2509</f>
        <v>252106.8</v>
      </c>
    </row>
    <row r="2240" spans="1:9" ht="15">
      <c r="A2240" s="116"/>
      <c r="B2240" s="108" t="s">
        <v>369</v>
      </c>
      <c r="C2240" s="62"/>
      <c r="D2240" s="18"/>
      <c r="E2240" s="55"/>
      <c r="F2240" s="55"/>
      <c r="G2240" s="55"/>
      <c r="H2240" s="55"/>
      <c r="I2240" s="55"/>
    </row>
    <row r="2241" spans="1:16" ht="15">
      <c r="A2241" s="116"/>
      <c r="B2241" s="108"/>
      <c r="C2241" s="61" t="s">
        <v>12</v>
      </c>
      <c r="D2241" s="10">
        <f>E2241+F2241+G2241+H2241+I2241</f>
        <v>3457200.9400000004</v>
      </c>
      <c r="E2241" s="10">
        <f>E2251+E2256+E2261+E2271+E2276+E2281+E2291+E2296+E2301+E2306+E2311+E2316+E2321+E2326+E2331+E2336+E2341+E2346+E2351+E2356+E2361+E2366+E2371+E2376+E2386+E2391+E2401+E2406+E2416</f>
        <v>288782.05</v>
      </c>
      <c r="F2241" s="10">
        <f>F2251+F2256+F2261+F2271+F2276+F2281+F2291+F2296+F2301+F2306+F2311+F2316+F2321+F2326+F2331+F2336+F2341+F2346+F2351+F2356+F2361+F2366+F2371+F2376+F2386+F2391+F2401+F2406+F2416</f>
        <v>969651.88</v>
      </c>
      <c r="G2241" s="10">
        <f>G2251+G2256+G2261+G2271+G2276+G2281+G2291+G2296+G2301+G2306+G2311+G2316+G2321+G2326+G2331+G2336+G2341+G2346+G2351+G2356+G2361+G2366+G2371+G2376+G2386+G2391+G2401+G2406+G2416</f>
        <v>811600.92</v>
      </c>
      <c r="H2241" s="10">
        <f>H2251+H2256+H2261+H2271+H2276+H2281+H2291+H2296+H2301+H2306+H2311+H2316+H2321+H2326+H2331+H2336+H2341+H2346+H2351+H2356+H2361+H2366+H2371+H2376+H2386+H2391+H2401+H2406+H2416</f>
        <v>935059.2899999999</v>
      </c>
      <c r="I2241" s="10">
        <f>I2251+I2256+I2261+I2271+I2276+I2281+I2291+I2296+I2301+I2306+I2311+I2316+I2321+I2326+I2331+I2336+I2341+I2346+I2351+I2356+I2361+I2366+I2371+I2376+I2386+I2391+I2401+I2406+I2416</f>
        <v>452106.80000000005</v>
      </c>
      <c r="K2241" s="52">
        <f>K2242+K2243+K2244+K2245</f>
        <v>4077140.2899999996</v>
      </c>
      <c r="L2241" s="52">
        <f>L2242+L2243+L2244+L2245</f>
        <v>346228.34</v>
      </c>
      <c r="M2241" s="52">
        <f>M2242+M2243+M2244+M2245</f>
        <v>1222463.9100000001</v>
      </c>
      <c r="N2241" s="52">
        <f>N2242+N2243+N2244+N2245</f>
        <v>981443.5099999999</v>
      </c>
      <c r="O2241" s="52">
        <f>O2242+O2243+O2244+O2245</f>
        <v>1003554.99</v>
      </c>
      <c r="P2241" s="52">
        <f>P2242+P2243+P2244+P2245</f>
        <v>523449.54</v>
      </c>
    </row>
    <row r="2242" spans="1:16" ht="22.5">
      <c r="A2242" s="116"/>
      <c r="B2242" s="108"/>
      <c r="C2242" s="2" t="s">
        <v>9</v>
      </c>
      <c r="D2242" s="11">
        <f aca="true" t="shared" si="37" ref="D2242:D2320">E2242+F2242+G2242+H2242+I2242</f>
        <v>0</v>
      </c>
      <c r="E2242" s="11">
        <f aca="true" t="shared" si="38" ref="E2242:I2245">E2252+E2257+E2262+E2272+E2277+E2282+E2292+E2297+E2302+E2307+E2312+E2317+E2322+E2327+E2332+E2337+E2342+E2347+E2352+E2357+E2362+E2367+E2372+E2377+E2382+E2387+E2392+E2402+E2407+E2412+E2417</f>
        <v>0</v>
      </c>
      <c r="F2242" s="11">
        <f t="shared" si="38"/>
        <v>0</v>
      </c>
      <c r="G2242" s="11">
        <f t="shared" si="38"/>
        <v>0</v>
      </c>
      <c r="H2242" s="11">
        <f t="shared" si="38"/>
        <v>0</v>
      </c>
      <c r="I2242" s="11">
        <f t="shared" si="38"/>
        <v>0</v>
      </c>
      <c r="K2242" s="52">
        <f aca="true" t="shared" si="39" ref="K2242:P2245">D2242+D2423+D2454+D2485+D2506</f>
        <v>0</v>
      </c>
      <c r="L2242" s="52">
        <f t="shared" si="39"/>
        <v>0</v>
      </c>
      <c r="M2242" s="52">
        <f t="shared" si="39"/>
        <v>0</v>
      </c>
      <c r="N2242" s="52">
        <f t="shared" si="39"/>
        <v>0</v>
      </c>
      <c r="O2242" s="52">
        <f t="shared" si="39"/>
        <v>0</v>
      </c>
      <c r="P2242" s="52">
        <f t="shared" si="39"/>
        <v>0</v>
      </c>
    </row>
    <row r="2243" spans="1:16" ht="22.5">
      <c r="A2243" s="116"/>
      <c r="B2243" s="108"/>
      <c r="C2243" s="2" t="s">
        <v>10</v>
      </c>
      <c r="D2243" s="11">
        <f t="shared" si="37"/>
        <v>14429.7</v>
      </c>
      <c r="E2243" s="11">
        <f t="shared" si="38"/>
        <v>4826</v>
      </c>
      <c r="F2243" s="11">
        <f t="shared" si="38"/>
        <v>4777.7</v>
      </c>
      <c r="G2243" s="11">
        <f t="shared" si="38"/>
        <v>4826</v>
      </c>
      <c r="H2243" s="11">
        <f t="shared" si="38"/>
        <v>0</v>
      </c>
      <c r="I2243" s="11">
        <f t="shared" si="38"/>
        <v>0</v>
      </c>
      <c r="K2243" s="52">
        <f t="shared" si="39"/>
        <v>14429.7</v>
      </c>
      <c r="L2243" s="52">
        <f t="shared" si="39"/>
        <v>4826</v>
      </c>
      <c r="M2243" s="52">
        <f t="shared" si="39"/>
        <v>4777.7</v>
      </c>
      <c r="N2243" s="52">
        <f t="shared" si="39"/>
        <v>4826</v>
      </c>
      <c r="O2243" s="52">
        <f t="shared" si="39"/>
        <v>0</v>
      </c>
      <c r="P2243" s="52">
        <f t="shared" si="39"/>
        <v>0</v>
      </c>
    </row>
    <row r="2244" spans="1:16" ht="22.5">
      <c r="A2244" s="116"/>
      <c r="B2244" s="108"/>
      <c r="C2244" s="2" t="s">
        <v>11</v>
      </c>
      <c r="D2244" s="11">
        <f t="shared" si="37"/>
        <v>449295.44</v>
      </c>
      <c r="E2244" s="11">
        <f t="shared" si="38"/>
        <v>76752.8</v>
      </c>
      <c r="F2244" s="11">
        <f t="shared" si="38"/>
        <v>50122.1</v>
      </c>
      <c r="G2244" s="11">
        <f t="shared" si="38"/>
        <v>58310.939999999995</v>
      </c>
      <c r="H2244" s="11">
        <f t="shared" si="38"/>
        <v>64109.6</v>
      </c>
      <c r="I2244" s="11">
        <f t="shared" si="38"/>
        <v>200000</v>
      </c>
      <c r="K2244" s="52">
        <f t="shared" si="39"/>
        <v>763899.28</v>
      </c>
      <c r="L2244" s="52">
        <f t="shared" si="39"/>
        <v>103204.90000000001</v>
      </c>
      <c r="M2244" s="52">
        <f t="shared" si="39"/>
        <v>131358.4</v>
      </c>
      <c r="N2244" s="52">
        <f t="shared" si="39"/>
        <v>125387.93999999999</v>
      </c>
      <c r="O2244" s="52">
        <f t="shared" si="39"/>
        <v>132605.3</v>
      </c>
      <c r="P2244" s="52">
        <f t="shared" si="39"/>
        <v>271342.74</v>
      </c>
    </row>
    <row r="2245" spans="1:16" ht="15">
      <c r="A2245" s="116"/>
      <c r="B2245" s="108"/>
      <c r="C2245" s="2" t="s">
        <v>28</v>
      </c>
      <c r="D2245" s="11">
        <f t="shared" si="37"/>
        <v>2993475.8</v>
      </c>
      <c r="E2245" s="11">
        <f t="shared" si="38"/>
        <v>207203.25</v>
      </c>
      <c r="F2245" s="11">
        <f t="shared" si="38"/>
        <v>914752.0800000001</v>
      </c>
      <c r="G2245" s="11">
        <f t="shared" si="38"/>
        <v>748463.98</v>
      </c>
      <c r="H2245" s="11">
        <f t="shared" si="38"/>
        <v>870949.69</v>
      </c>
      <c r="I2245" s="11">
        <f t="shared" si="38"/>
        <v>252106.8</v>
      </c>
      <c r="K2245" s="52">
        <f t="shared" si="39"/>
        <v>3298811.3099999996</v>
      </c>
      <c r="L2245" s="52">
        <f t="shared" si="39"/>
        <v>238197.44</v>
      </c>
      <c r="M2245" s="52">
        <f t="shared" si="39"/>
        <v>1086327.81</v>
      </c>
      <c r="N2245" s="52">
        <f t="shared" si="39"/>
        <v>851229.57</v>
      </c>
      <c r="O2245" s="52">
        <f t="shared" si="39"/>
        <v>870949.69</v>
      </c>
      <c r="P2245" s="52">
        <f t="shared" si="39"/>
        <v>252106.8</v>
      </c>
    </row>
    <row r="2246" spans="1:16" ht="15">
      <c r="A2246" s="106"/>
      <c r="B2246" s="106" t="s">
        <v>723</v>
      </c>
      <c r="C2246" s="66" t="s">
        <v>12</v>
      </c>
      <c r="D2246" s="78">
        <f>D2247+D2248+D2249+D2250</f>
        <v>520998.95</v>
      </c>
      <c r="E2246" s="78">
        <f>E2247+E2248+E2249+E2250</f>
        <v>122552.05</v>
      </c>
      <c r="F2246" s="78">
        <f>F2247+F2248+F2249+F2250</f>
        <v>113142.8</v>
      </c>
      <c r="G2246" s="78">
        <f>G2247+G2248+G2249+G2250</f>
        <v>110563.8</v>
      </c>
      <c r="H2246" s="78">
        <f>H2247+H2248+H2249+H2250</f>
        <v>102406.9</v>
      </c>
      <c r="I2246" s="78">
        <f>I2247+I2248+I2249+I2250</f>
        <v>72333.4</v>
      </c>
      <c r="K2246" s="71"/>
      <c r="L2246" s="71"/>
      <c r="M2246" s="71"/>
      <c r="N2246" s="71"/>
      <c r="O2246" s="71"/>
      <c r="P2246" s="71"/>
    </row>
    <row r="2247" spans="1:16" ht="22.5">
      <c r="A2247" s="111"/>
      <c r="B2247" s="111"/>
      <c r="C2247" s="66" t="s">
        <v>9</v>
      </c>
      <c r="D2247" s="75">
        <v>0</v>
      </c>
      <c r="E2247" s="75">
        <v>0</v>
      </c>
      <c r="F2247" s="75">
        <v>0</v>
      </c>
      <c r="G2247" s="75">
        <v>0</v>
      </c>
      <c r="H2247" s="75">
        <v>0</v>
      </c>
      <c r="I2247" s="75">
        <v>0</v>
      </c>
      <c r="K2247" s="71"/>
      <c r="L2247" s="71"/>
      <c r="M2247" s="71"/>
      <c r="N2247" s="71"/>
      <c r="O2247" s="71"/>
      <c r="P2247" s="71"/>
    </row>
    <row r="2248" spans="1:16" ht="22.5">
      <c r="A2248" s="111"/>
      <c r="B2248" s="111"/>
      <c r="C2248" s="66" t="s">
        <v>10</v>
      </c>
      <c r="D2248" s="75">
        <f>D2253+D2258+D2263</f>
        <v>0</v>
      </c>
      <c r="E2248" s="75">
        <f>E2253+E2258+E2263</f>
        <v>0</v>
      </c>
      <c r="F2248" s="75">
        <f>F2253+F2258+F2263</f>
        <v>0</v>
      </c>
      <c r="G2248" s="75">
        <f>G2253+G2258+G2263</f>
        <v>0</v>
      </c>
      <c r="H2248" s="75">
        <f>H2253+H2258+H2263</f>
        <v>0</v>
      </c>
      <c r="I2248" s="75">
        <f>I2253+I2258+I2263</f>
        <v>0</v>
      </c>
      <c r="K2248" s="71"/>
      <c r="L2248" s="71"/>
      <c r="M2248" s="71"/>
      <c r="N2248" s="71"/>
      <c r="O2248" s="71"/>
      <c r="P2248" s="71"/>
    </row>
    <row r="2249" spans="1:16" ht="22.5">
      <c r="A2249" s="111"/>
      <c r="B2249" s="111"/>
      <c r="C2249" s="66" t="s">
        <v>11</v>
      </c>
      <c r="D2249" s="75">
        <f>D2254+D2259+D2264</f>
        <v>190656.90000000002</v>
      </c>
      <c r="E2249" s="75">
        <f>E2254+E2259+E2264</f>
        <v>67348.8</v>
      </c>
      <c r="F2249" s="75">
        <f>F2254+F2259+F2264</f>
        <v>48272.9</v>
      </c>
      <c r="G2249" s="75">
        <f>G2254+G2259+G2264</f>
        <v>42961.7</v>
      </c>
      <c r="H2249" s="75">
        <f>H2254+H2259+H2264</f>
        <v>32073.5</v>
      </c>
      <c r="I2249" s="75">
        <f>I2254+I2259+I2264</f>
        <v>0</v>
      </c>
      <c r="K2249" s="71"/>
      <c r="L2249" s="71"/>
      <c r="M2249" s="71"/>
      <c r="N2249" s="71"/>
      <c r="O2249" s="71"/>
      <c r="P2249" s="71"/>
    </row>
    <row r="2250" spans="1:16" ht="15">
      <c r="A2250" s="111"/>
      <c r="B2250" s="111"/>
      <c r="C2250" s="66" t="s">
        <v>28</v>
      </c>
      <c r="D2250" s="75">
        <f>D2255+D2260+D2265</f>
        <v>330342.05</v>
      </c>
      <c r="E2250" s="75">
        <f>E2255+E2260+E2265</f>
        <v>55203.25</v>
      </c>
      <c r="F2250" s="75">
        <f>F2255+F2260+F2265</f>
        <v>64869.9</v>
      </c>
      <c r="G2250" s="75">
        <f>G2255+G2260+G2265</f>
        <v>67602.1</v>
      </c>
      <c r="H2250" s="75">
        <f>H2255+H2260+H2265</f>
        <v>70333.4</v>
      </c>
      <c r="I2250" s="75">
        <f>I2255+I2260+I2265</f>
        <v>72333.4</v>
      </c>
      <c r="K2250" s="71"/>
      <c r="L2250" s="71"/>
      <c r="M2250" s="71"/>
      <c r="N2250" s="71"/>
      <c r="O2250" s="71"/>
      <c r="P2250" s="71"/>
    </row>
    <row r="2251" spans="1:9" ht="15" hidden="1">
      <c r="A2251" s="115">
        <v>1</v>
      </c>
      <c r="B2251" s="100" t="s">
        <v>370</v>
      </c>
      <c r="C2251" s="3" t="s">
        <v>12</v>
      </c>
      <c r="D2251" s="12">
        <f t="shared" si="37"/>
        <v>73109.55</v>
      </c>
      <c r="E2251" s="12">
        <f>E2252+E2253+E2254+E2255</f>
        <v>21109.55</v>
      </c>
      <c r="F2251" s="12">
        <f>F2252+F2253+F2254+F2255</f>
        <v>10000</v>
      </c>
      <c r="G2251" s="12">
        <f>G2252+G2253+G2254+G2255</f>
        <v>12000</v>
      </c>
      <c r="H2251" s="12">
        <f>H2252+H2253+H2254+H2255</f>
        <v>14000</v>
      </c>
      <c r="I2251" s="12">
        <f>I2252+I2253+I2254+I2255</f>
        <v>16000</v>
      </c>
    </row>
    <row r="2252" spans="1:9" ht="22.5" hidden="1">
      <c r="A2252" s="101"/>
      <c r="B2252" s="101"/>
      <c r="C2252" s="2" t="s">
        <v>9</v>
      </c>
      <c r="D2252" s="11">
        <f t="shared" si="37"/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ht="22.5" hidden="1">
      <c r="A2253" s="101"/>
      <c r="B2253" s="101"/>
      <c r="C2253" s="2" t="s">
        <v>10</v>
      </c>
      <c r="D2253" s="11">
        <f t="shared" si="37"/>
        <v>0</v>
      </c>
      <c r="E2253" s="11">
        <v>0</v>
      </c>
      <c r="F2253" s="11">
        <v>0</v>
      </c>
      <c r="G2253" s="11">
        <v>0</v>
      </c>
      <c r="H2253" s="11">
        <v>0</v>
      </c>
      <c r="I2253" s="11">
        <v>0</v>
      </c>
    </row>
    <row r="2254" spans="1:9" ht="22.5" hidden="1">
      <c r="A2254" s="101"/>
      <c r="B2254" s="101"/>
      <c r="C2254" s="2" t="s">
        <v>11</v>
      </c>
      <c r="D2254" s="11">
        <f t="shared" si="37"/>
        <v>0</v>
      </c>
      <c r="E2254" s="11">
        <v>0</v>
      </c>
      <c r="F2254" s="11">
        <v>0</v>
      </c>
      <c r="G2254" s="11">
        <v>0</v>
      </c>
      <c r="H2254" s="11">
        <v>0</v>
      </c>
      <c r="I2254" s="11">
        <v>0</v>
      </c>
    </row>
    <row r="2255" spans="1:9" ht="15" hidden="1">
      <c r="A2255" s="101"/>
      <c r="B2255" s="101"/>
      <c r="C2255" s="2" t="s">
        <v>28</v>
      </c>
      <c r="D2255" s="11">
        <f t="shared" si="37"/>
        <v>73109.55</v>
      </c>
      <c r="E2255" s="22">
        <v>21109.55</v>
      </c>
      <c r="F2255" s="22">
        <v>10000</v>
      </c>
      <c r="G2255" s="22">
        <v>12000</v>
      </c>
      <c r="H2255" s="22">
        <v>14000</v>
      </c>
      <c r="I2255" s="22">
        <v>16000</v>
      </c>
    </row>
    <row r="2256" spans="1:9" ht="15" hidden="1">
      <c r="A2256" s="115">
        <v>2</v>
      </c>
      <c r="B2256" s="100" t="s">
        <v>371</v>
      </c>
      <c r="C2256" s="3" t="s">
        <v>12</v>
      </c>
      <c r="D2256" s="12">
        <f t="shared" si="37"/>
        <v>257232.5</v>
      </c>
      <c r="E2256" s="12">
        <f>E2257+E2258+E2259+E2260</f>
        <v>34093.7</v>
      </c>
      <c r="F2256" s="12">
        <f>F2257+F2258+F2259+F2260</f>
        <v>54869.9</v>
      </c>
      <c r="G2256" s="12">
        <f>G2257+G2258+G2259+G2260</f>
        <v>55602.1</v>
      </c>
      <c r="H2256" s="12">
        <f>H2257+H2258+H2259+H2260</f>
        <v>56333.4</v>
      </c>
      <c r="I2256" s="12">
        <f>I2257+I2258+I2259+I2260</f>
        <v>56333.4</v>
      </c>
    </row>
    <row r="2257" spans="1:9" ht="22.5" hidden="1">
      <c r="A2257" s="101"/>
      <c r="B2257" s="101"/>
      <c r="C2257" s="2" t="s">
        <v>9</v>
      </c>
      <c r="D2257" s="11">
        <f t="shared" si="37"/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ht="22.5" hidden="1">
      <c r="A2258" s="101"/>
      <c r="B2258" s="101"/>
      <c r="C2258" s="2" t="s">
        <v>10</v>
      </c>
      <c r="D2258" s="11">
        <f t="shared" si="37"/>
        <v>0</v>
      </c>
      <c r="E2258" s="11">
        <v>0</v>
      </c>
      <c r="F2258" s="11">
        <v>0</v>
      </c>
      <c r="G2258" s="11">
        <v>0</v>
      </c>
      <c r="H2258" s="11">
        <v>0</v>
      </c>
      <c r="I2258" s="11">
        <v>0</v>
      </c>
    </row>
    <row r="2259" spans="1:9" ht="22.5" hidden="1">
      <c r="A2259" s="101"/>
      <c r="B2259" s="101"/>
      <c r="C2259" s="2" t="s">
        <v>11</v>
      </c>
      <c r="D2259" s="11">
        <f t="shared" si="37"/>
        <v>0</v>
      </c>
      <c r="E2259" s="11">
        <v>0</v>
      </c>
      <c r="F2259" s="11">
        <v>0</v>
      </c>
      <c r="G2259" s="11">
        <v>0</v>
      </c>
      <c r="H2259" s="11">
        <v>0</v>
      </c>
      <c r="I2259" s="11">
        <v>0</v>
      </c>
    </row>
    <row r="2260" spans="1:9" ht="15" hidden="1">
      <c r="A2260" s="101"/>
      <c r="B2260" s="101"/>
      <c r="C2260" s="2" t="s">
        <v>28</v>
      </c>
      <c r="D2260" s="11">
        <f t="shared" si="37"/>
        <v>257232.5</v>
      </c>
      <c r="E2260" s="22">
        <v>34093.7</v>
      </c>
      <c r="F2260" s="22">
        <v>54869.9</v>
      </c>
      <c r="G2260" s="22">
        <v>55602.1</v>
      </c>
      <c r="H2260" s="22">
        <v>56333.4</v>
      </c>
      <c r="I2260" s="22">
        <v>56333.4</v>
      </c>
    </row>
    <row r="2261" spans="1:9" ht="15" hidden="1">
      <c r="A2261" s="115">
        <v>3</v>
      </c>
      <c r="B2261" s="100" t="s">
        <v>372</v>
      </c>
      <c r="C2261" s="3" t="s">
        <v>12</v>
      </c>
      <c r="D2261" s="12">
        <f t="shared" si="37"/>
        <v>190656.90000000002</v>
      </c>
      <c r="E2261" s="12">
        <f>E2262+E2263+E2264+E2265</f>
        <v>67348.8</v>
      </c>
      <c r="F2261" s="12">
        <f>F2262+F2263+F2264+F2265</f>
        <v>48272.9</v>
      </c>
      <c r="G2261" s="12">
        <f>G2262+G2263+G2264+G2265</f>
        <v>42961.7</v>
      </c>
      <c r="H2261" s="12">
        <f>H2262+H2263+H2264+H2265</f>
        <v>32073.5</v>
      </c>
      <c r="I2261" s="12">
        <f>I2262+I2263+I2264+I2265</f>
        <v>0</v>
      </c>
    </row>
    <row r="2262" spans="1:9" ht="22.5" hidden="1">
      <c r="A2262" s="101"/>
      <c r="B2262" s="101"/>
      <c r="C2262" s="2" t="s">
        <v>9</v>
      </c>
      <c r="D2262" s="11">
        <f t="shared" si="37"/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ht="22.5" hidden="1">
      <c r="A2263" s="101"/>
      <c r="B2263" s="101"/>
      <c r="C2263" s="2" t="s">
        <v>10</v>
      </c>
      <c r="D2263" s="11">
        <f t="shared" si="37"/>
        <v>0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</row>
    <row r="2264" spans="1:9" ht="22.5" hidden="1">
      <c r="A2264" s="101"/>
      <c r="B2264" s="101"/>
      <c r="C2264" s="2" t="s">
        <v>11</v>
      </c>
      <c r="D2264" s="11">
        <f t="shared" si="37"/>
        <v>190656.90000000002</v>
      </c>
      <c r="E2264" s="11">
        <v>67348.8</v>
      </c>
      <c r="F2264" s="11">
        <v>48272.9</v>
      </c>
      <c r="G2264" s="11">
        <v>42961.7</v>
      </c>
      <c r="H2264" s="11">
        <v>32073.5</v>
      </c>
      <c r="I2264" s="11">
        <v>0</v>
      </c>
    </row>
    <row r="2265" spans="1:9" ht="15" hidden="1">
      <c r="A2265" s="101"/>
      <c r="B2265" s="101"/>
      <c r="C2265" s="2" t="s">
        <v>28</v>
      </c>
      <c r="D2265" s="11">
        <f t="shared" si="37"/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ht="15">
      <c r="A2266" s="106"/>
      <c r="B2266" s="106" t="s">
        <v>724</v>
      </c>
      <c r="C2266" s="66" t="s">
        <v>12</v>
      </c>
      <c r="D2266" s="78">
        <f>D2267+D2268+D2269+D2270</f>
        <v>21250</v>
      </c>
      <c r="E2266" s="78">
        <f>E2267+E2268+E2269+E2270</f>
        <v>0</v>
      </c>
      <c r="F2266" s="78">
        <f>F2267+F2268+F2269+F2270</f>
        <v>0</v>
      </c>
      <c r="G2266" s="78">
        <f>G2267+G2268+G2269+G2270</f>
        <v>3500</v>
      </c>
      <c r="H2266" s="78">
        <f>H2267+H2268+H2269+H2270</f>
        <v>17750</v>
      </c>
      <c r="I2266" s="78">
        <f>I2267+I2268+I2269+I2270</f>
        <v>0</v>
      </c>
    </row>
    <row r="2267" spans="1:9" ht="22.5">
      <c r="A2267" s="111"/>
      <c r="B2267" s="111"/>
      <c r="C2267" s="66" t="s">
        <v>9</v>
      </c>
      <c r="D2267" s="75">
        <v>0</v>
      </c>
      <c r="E2267" s="75">
        <v>0</v>
      </c>
      <c r="F2267" s="75">
        <v>0</v>
      </c>
      <c r="G2267" s="75">
        <v>0</v>
      </c>
      <c r="H2267" s="75">
        <v>0</v>
      </c>
      <c r="I2267" s="75">
        <v>0</v>
      </c>
    </row>
    <row r="2268" spans="1:9" ht="22.5">
      <c r="A2268" s="111"/>
      <c r="B2268" s="111"/>
      <c r="C2268" s="66" t="s">
        <v>10</v>
      </c>
      <c r="D2268" s="75">
        <f>D2273+D2278+D2283</f>
        <v>0</v>
      </c>
      <c r="E2268" s="75">
        <f>E2273+E2278+E2283</f>
        <v>0</v>
      </c>
      <c r="F2268" s="75">
        <f>F2273+F2278+F2283</f>
        <v>0</v>
      </c>
      <c r="G2268" s="75">
        <f>G2273+G2278+G2283</f>
        <v>0</v>
      </c>
      <c r="H2268" s="75">
        <f>H2273+H2278+H2283</f>
        <v>0</v>
      </c>
      <c r="I2268" s="75">
        <f>I2273+I2278+I2283</f>
        <v>0</v>
      </c>
    </row>
    <row r="2269" spans="1:9" ht="22.5">
      <c r="A2269" s="111"/>
      <c r="B2269" s="111"/>
      <c r="C2269" s="66" t="s">
        <v>11</v>
      </c>
      <c r="D2269" s="75">
        <f>D2274+D2279+D2284</f>
        <v>3500</v>
      </c>
      <c r="E2269" s="75">
        <f>E2274+E2279+E2284</f>
        <v>0</v>
      </c>
      <c r="F2269" s="75">
        <f>F2274+F2279+F2284</f>
        <v>0</v>
      </c>
      <c r="G2269" s="75">
        <f>G2274+G2279+G2284</f>
        <v>3500</v>
      </c>
      <c r="H2269" s="75">
        <f>H2274+H2279+H2284</f>
        <v>0</v>
      </c>
      <c r="I2269" s="75">
        <f>I2274+I2279+I2284</f>
        <v>0</v>
      </c>
    </row>
    <row r="2270" spans="1:9" ht="15">
      <c r="A2270" s="111"/>
      <c r="B2270" s="111"/>
      <c r="C2270" s="66" t="s">
        <v>28</v>
      </c>
      <c r="D2270" s="75">
        <f>D2275+D2280+D2285</f>
        <v>17750</v>
      </c>
      <c r="E2270" s="75">
        <f>E2275+E2280+E2285</f>
        <v>0</v>
      </c>
      <c r="F2270" s="75">
        <f>F2275+F2280+F2285</f>
        <v>0</v>
      </c>
      <c r="G2270" s="75">
        <f>G2275+G2280+G2285</f>
        <v>0</v>
      </c>
      <c r="H2270" s="75">
        <f>H2275+H2280+H2285</f>
        <v>17750</v>
      </c>
      <c r="I2270" s="75">
        <f>I2275+I2280+I2285</f>
        <v>0</v>
      </c>
    </row>
    <row r="2271" spans="1:9" ht="15" hidden="1">
      <c r="A2271" s="115">
        <v>4</v>
      </c>
      <c r="B2271" s="100" t="s">
        <v>373</v>
      </c>
      <c r="C2271" s="3" t="s">
        <v>12</v>
      </c>
      <c r="D2271" s="12">
        <f t="shared" si="37"/>
        <v>10000</v>
      </c>
      <c r="E2271" s="12">
        <f>E2272+E2273+E2274+E2275</f>
        <v>0</v>
      </c>
      <c r="F2271" s="12">
        <f>F2272+F2273+F2274+F2275</f>
        <v>0</v>
      </c>
      <c r="G2271" s="12">
        <f>G2272+G2273+G2274+G2275</f>
        <v>0</v>
      </c>
      <c r="H2271" s="12">
        <f>H2272+H2273+H2274+H2275</f>
        <v>10000</v>
      </c>
      <c r="I2271" s="12">
        <f>I2272+I2273+I2274+I2275</f>
        <v>0</v>
      </c>
    </row>
    <row r="2272" spans="1:9" ht="22.5" hidden="1">
      <c r="A2272" s="101"/>
      <c r="B2272" s="101"/>
      <c r="C2272" s="2" t="s">
        <v>9</v>
      </c>
      <c r="D2272" s="11">
        <f t="shared" si="37"/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ht="22.5" hidden="1">
      <c r="A2273" s="101"/>
      <c r="B2273" s="101"/>
      <c r="C2273" s="2" t="s">
        <v>10</v>
      </c>
      <c r="D2273" s="11">
        <f t="shared" si="37"/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</row>
    <row r="2274" spans="1:9" ht="22.5" hidden="1">
      <c r="A2274" s="101"/>
      <c r="B2274" s="101"/>
      <c r="C2274" s="2" t="s">
        <v>11</v>
      </c>
      <c r="D2274" s="11">
        <f t="shared" si="37"/>
        <v>0</v>
      </c>
      <c r="E2274" s="11">
        <v>0</v>
      </c>
      <c r="F2274" s="11">
        <v>0</v>
      </c>
      <c r="G2274" s="11">
        <v>0</v>
      </c>
      <c r="H2274" s="11">
        <v>0</v>
      </c>
      <c r="I2274" s="11">
        <v>0</v>
      </c>
    </row>
    <row r="2275" spans="1:9" ht="15" hidden="1">
      <c r="A2275" s="101"/>
      <c r="B2275" s="101"/>
      <c r="C2275" s="2" t="s">
        <v>28</v>
      </c>
      <c r="D2275" s="11">
        <f t="shared" si="37"/>
        <v>10000</v>
      </c>
      <c r="E2275" s="29">
        <v>0</v>
      </c>
      <c r="F2275" s="29">
        <v>0</v>
      </c>
      <c r="G2275" s="29">
        <v>0</v>
      </c>
      <c r="H2275" s="29">
        <v>10000</v>
      </c>
      <c r="I2275" s="29">
        <v>0</v>
      </c>
    </row>
    <row r="2276" spans="1:9" ht="15" hidden="1">
      <c r="A2276" s="115">
        <v>5</v>
      </c>
      <c r="B2276" s="100" t="s">
        <v>374</v>
      </c>
      <c r="C2276" s="3" t="s">
        <v>12</v>
      </c>
      <c r="D2276" s="12">
        <f t="shared" si="37"/>
        <v>3500</v>
      </c>
      <c r="E2276" s="12">
        <f>E2277+E2278+E2279+E2280</f>
        <v>0</v>
      </c>
      <c r="F2276" s="12">
        <f>F2277+F2278+F2279+F2280</f>
        <v>0</v>
      </c>
      <c r="G2276" s="12">
        <f>G2277+G2278+G2279+G2280</f>
        <v>3500</v>
      </c>
      <c r="H2276" s="12">
        <f>H2277+H2278+H2279+H2280</f>
        <v>0</v>
      </c>
      <c r="I2276" s="12">
        <f>I2277+I2278+I2279+I2280</f>
        <v>0</v>
      </c>
    </row>
    <row r="2277" spans="1:9" ht="22.5" hidden="1">
      <c r="A2277" s="101"/>
      <c r="B2277" s="101"/>
      <c r="C2277" s="2" t="s">
        <v>9</v>
      </c>
      <c r="D2277" s="11">
        <f t="shared" si="37"/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ht="22.5" hidden="1">
      <c r="A2278" s="101"/>
      <c r="B2278" s="101"/>
      <c r="C2278" s="2" t="s">
        <v>10</v>
      </c>
      <c r="D2278" s="11">
        <f t="shared" si="37"/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</row>
    <row r="2279" spans="1:9" ht="22.5" hidden="1">
      <c r="A2279" s="101"/>
      <c r="B2279" s="101"/>
      <c r="C2279" s="2" t="s">
        <v>11</v>
      </c>
      <c r="D2279" s="11">
        <f t="shared" si="37"/>
        <v>3500</v>
      </c>
      <c r="E2279" s="29">
        <v>0</v>
      </c>
      <c r="F2279" s="29">
        <v>0</v>
      </c>
      <c r="G2279" s="29">
        <v>3500</v>
      </c>
      <c r="H2279" s="29">
        <v>0</v>
      </c>
      <c r="I2279" s="29">
        <v>0</v>
      </c>
    </row>
    <row r="2280" spans="1:9" ht="15" hidden="1">
      <c r="A2280" s="101"/>
      <c r="B2280" s="101"/>
      <c r="C2280" s="2" t="s">
        <v>28</v>
      </c>
      <c r="D2280" s="11">
        <f t="shared" si="37"/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ht="15" hidden="1">
      <c r="A2281" s="115">
        <v>6</v>
      </c>
      <c r="B2281" s="100" t="s">
        <v>375</v>
      </c>
      <c r="C2281" s="3" t="s">
        <v>12</v>
      </c>
      <c r="D2281" s="12">
        <f t="shared" si="37"/>
        <v>7750</v>
      </c>
      <c r="E2281" s="12">
        <f>E2282+E2283+E2284+E2285</f>
        <v>0</v>
      </c>
      <c r="F2281" s="12">
        <f>F2282+F2283+F2284+F2285</f>
        <v>0</v>
      </c>
      <c r="G2281" s="12">
        <f>G2282+G2283+G2284+G2285</f>
        <v>0</v>
      </c>
      <c r="H2281" s="12">
        <f>H2282+H2283+H2284+H2285</f>
        <v>7750</v>
      </c>
      <c r="I2281" s="12">
        <f>I2282+I2283+I2284+I2285</f>
        <v>0</v>
      </c>
    </row>
    <row r="2282" spans="1:9" ht="22.5" hidden="1">
      <c r="A2282" s="101"/>
      <c r="B2282" s="101"/>
      <c r="C2282" s="2" t="s">
        <v>9</v>
      </c>
      <c r="D2282" s="11">
        <f t="shared" si="37"/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ht="22.5" hidden="1">
      <c r="A2283" s="101"/>
      <c r="B2283" s="101"/>
      <c r="C2283" s="2" t="s">
        <v>10</v>
      </c>
      <c r="D2283" s="11">
        <f t="shared" si="37"/>
        <v>0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</row>
    <row r="2284" spans="1:9" ht="22.5" hidden="1">
      <c r="A2284" s="101"/>
      <c r="B2284" s="101"/>
      <c r="C2284" s="2" t="s">
        <v>11</v>
      </c>
      <c r="D2284" s="11">
        <f t="shared" si="37"/>
        <v>0</v>
      </c>
      <c r="E2284" s="11">
        <v>0</v>
      </c>
      <c r="F2284" s="11">
        <v>0</v>
      </c>
      <c r="G2284" s="11">
        <v>0</v>
      </c>
      <c r="H2284" s="11">
        <v>0</v>
      </c>
      <c r="I2284" s="11">
        <v>0</v>
      </c>
    </row>
    <row r="2285" spans="1:9" ht="15" hidden="1">
      <c r="A2285" s="101"/>
      <c r="B2285" s="101"/>
      <c r="C2285" s="2" t="s">
        <v>28</v>
      </c>
      <c r="D2285" s="11">
        <f t="shared" si="37"/>
        <v>7750</v>
      </c>
      <c r="E2285" s="29">
        <v>0</v>
      </c>
      <c r="F2285" s="29">
        <v>0</v>
      </c>
      <c r="G2285" s="29">
        <v>0</v>
      </c>
      <c r="H2285" s="29">
        <v>7750</v>
      </c>
      <c r="I2285" s="29">
        <v>0</v>
      </c>
    </row>
    <row r="2286" spans="1:9" ht="15">
      <c r="A2286" s="106"/>
      <c r="B2286" s="106" t="s">
        <v>725</v>
      </c>
      <c r="C2286" s="66" t="s">
        <v>12</v>
      </c>
      <c r="D2286" s="78">
        <f>D2287+D2288+D2289+D2290</f>
        <v>2894235.55</v>
      </c>
      <c r="E2286" s="78">
        <f>E2287+E2288+E2289+E2290</f>
        <v>158815.7</v>
      </c>
      <c r="F2286" s="78">
        <f>F2287+F2288+F2289+F2290</f>
        <v>849882.18</v>
      </c>
      <c r="G2286" s="78">
        <f>G2287+G2288+G2289+G2290</f>
        <v>690861.88</v>
      </c>
      <c r="H2286" s="78">
        <f>H2287+H2288+H2289+H2290</f>
        <v>814902.3899999999</v>
      </c>
      <c r="I2286" s="78">
        <f>I2287+I2288+I2289+I2290</f>
        <v>379773.4</v>
      </c>
    </row>
    <row r="2287" spans="1:9" ht="22.5">
      <c r="A2287" s="111"/>
      <c r="B2287" s="111"/>
      <c r="C2287" s="66" t="s">
        <v>9</v>
      </c>
      <c r="D2287" s="75">
        <v>0</v>
      </c>
      <c r="E2287" s="75">
        <v>0</v>
      </c>
      <c r="F2287" s="75">
        <v>0</v>
      </c>
      <c r="G2287" s="75">
        <v>0</v>
      </c>
      <c r="H2287" s="75">
        <v>0</v>
      </c>
      <c r="I2287" s="75">
        <v>0</v>
      </c>
    </row>
    <row r="2288" spans="1:9" ht="22.5">
      <c r="A2288" s="111"/>
      <c r="B2288" s="111"/>
      <c r="C2288" s="66" t="s">
        <v>10</v>
      </c>
      <c r="D2288" s="75">
        <f>D2293+D2298+D2303+D2308+D2313+D2318+D2323+D2328+D2333+D2338+D2343+D2348+D2353+D2358+D2363+D2368+D2373+D2378+D2388+D2393</f>
        <v>0</v>
      </c>
      <c r="E2288" s="75">
        <f>E2293+E2298+E2303+E2308+E2313+E2318+E2323+E2328+E2333+E2338+E2343+E2348+E2353+E2358+E2363+E2368+E2373+E2378+E2388+E2393</f>
        <v>0</v>
      </c>
      <c r="F2288" s="75">
        <f>F2293+F2298+F2303+F2308+F2313+F2318+F2323+F2328+F2333+F2338+F2343+F2348+F2353+F2358+F2363+F2368+F2373+F2378+F2388+F2393</f>
        <v>0</v>
      </c>
      <c r="G2288" s="75">
        <f>G2293+G2298+G2303+G2308+G2313+G2318+G2323+G2328+G2333+G2338+G2343+G2348+G2353+G2358+G2363+G2368+G2373+G2378+G2388+G2393</f>
        <v>0</v>
      </c>
      <c r="H2288" s="75">
        <f>H2293+H2298+H2303+H2308+H2313+H2318+H2323+H2328+H2333+H2338+H2343+H2348+H2353+H2358+H2363+H2368+H2373+H2378+H2388+H2393</f>
        <v>0</v>
      </c>
      <c r="I2288" s="75">
        <f>I2293+I2298+I2303+I2308+I2313+I2318+I2323+I2328+I2333+I2338+I2343+I2348+I2353+I2358+I2363+I2368+I2373+I2378+I2388+I2393</f>
        <v>0</v>
      </c>
    </row>
    <row r="2289" spans="1:9" ht="22.5">
      <c r="A2289" s="111"/>
      <c r="B2289" s="111"/>
      <c r="C2289" s="66" t="s">
        <v>11</v>
      </c>
      <c r="D2289" s="75">
        <f>D2294+D2299+D2304+D2309+D2314+D2319+D2324+D2329+D2334+D2339+D2344+D2349+D2354+D2359+D2364+D2369+D2374+D2379+D2389+D2394</f>
        <v>248851.8</v>
      </c>
      <c r="E2289" s="75">
        <f>E2294+E2299+E2304+E2309+E2314+E2319+E2324+E2329+E2334+E2339+E2344+E2349+E2354+E2359+E2364+E2369+E2374+E2379+E2389+E2394</f>
        <v>6815.7</v>
      </c>
      <c r="F2289" s="75">
        <f>F2294+F2299+F2304+F2309+F2314+F2319+F2324+F2329+F2334+F2339+F2344+F2349+F2354+F2359+F2364+F2369+F2374+F2379+F2389+F2394</f>
        <v>0</v>
      </c>
      <c r="G2289" s="75">
        <f>G2294+G2299+G2304+G2309+G2314+G2319+G2324+G2329+G2334+G2339+G2344+G2349+G2354+G2359+G2364+G2369+G2374+G2379+G2389+G2394</f>
        <v>10000</v>
      </c>
      <c r="H2289" s="75">
        <f>H2294+H2299+H2304+H2309+H2314+H2319+H2324+H2329+H2334+H2339+H2344+H2349+H2354+H2359+H2364+H2369+H2374+H2379+H2389+H2394</f>
        <v>32036.1</v>
      </c>
      <c r="I2289" s="75">
        <f>I2294+I2299+I2304+I2309+I2314+I2319+I2324+I2329+I2334+I2339+I2344+I2349+I2354+I2359+I2364+I2369+I2374+I2379+I2389+I2394</f>
        <v>200000</v>
      </c>
    </row>
    <row r="2290" spans="1:9" ht="15">
      <c r="A2290" s="111"/>
      <c r="B2290" s="111"/>
      <c r="C2290" s="66" t="s">
        <v>28</v>
      </c>
      <c r="D2290" s="75">
        <f>D2295+D2300+D2305+D2310+D2315+D2320+D2325+D2330+D2335+D2340+D2345+D2350+D2355+D2360+D2365+D2370+D2375+D2380+D2390+D2395</f>
        <v>2645383.75</v>
      </c>
      <c r="E2290" s="75">
        <f>E2295+E2300+E2305+E2310+E2315+E2320+E2325+E2330+E2335+E2340+E2345+E2350+E2355+E2360+E2365+E2370+E2375+E2380+E2390+E2395</f>
        <v>152000</v>
      </c>
      <c r="F2290" s="75">
        <f>F2295+F2300+F2305+F2310+F2315+F2320+F2325+F2330+F2335+F2340+F2345+F2350+F2355+F2360+F2365+F2370+F2375+F2380+F2390+F2395</f>
        <v>849882.18</v>
      </c>
      <c r="G2290" s="75">
        <f>G2295+G2300+G2305+G2310+G2315+G2320+G2325+G2330+G2335+G2340+G2345+G2350+G2355+G2360+G2365+G2370+G2375+G2380+G2390+G2395</f>
        <v>680861.88</v>
      </c>
      <c r="H2290" s="75">
        <f>H2295+H2300+H2305+H2310+H2315+H2320+H2325+H2330+H2335+H2340+H2345+H2350+H2355+H2360+H2365+H2370+H2375+H2380+H2390+H2395</f>
        <v>782866.2899999999</v>
      </c>
      <c r="I2290" s="75">
        <f>I2295+I2300+I2305+I2310+I2315+I2320+I2325+I2330+I2335+I2340+I2345+I2350+I2355+I2360+I2365+I2370+I2375+I2380+I2390+I2395</f>
        <v>179773.4</v>
      </c>
    </row>
    <row r="2291" spans="1:9" ht="15" hidden="1">
      <c r="A2291" s="115">
        <v>7</v>
      </c>
      <c r="B2291" s="100" t="s">
        <v>376</v>
      </c>
      <c r="C2291" s="3" t="s">
        <v>12</v>
      </c>
      <c r="D2291" s="12">
        <f t="shared" si="37"/>
        <v>22564</v>
      </c>
      <c r="E2291" s="12">
        <f>E2292+E2293+E2294+E2295</f>
        <v>2564</v>
      </c>
      <c r="F2291" s="12">
        <f>F2292+F2293+F2294+F2295</f>
        <v>20000</v>
      </c>
      <c r="G2291" s="12">
        <f>G2292+G2293+G2294+G2295</f>
        <v>0</v>
      </c>
      <c r="H2291" s="12">
        <f>H2292+H2293+H2294+H2295</f>
        <v>0</v>
      </c>
      <c r="I2291" s="12">
        <f>I2292+I2293+I2294+I2295</f>
        <v>0</v>
      </c>
    </row>
    <row r="2292" spans="1:9" ht="22.5" hidden="1">
      <c r="A2292" s="101"/>
      <c r="B2292" s="101"/>
      <c r="C2292" s="2" t="s">
        <v>9</v>
      </c>
      <c r="D2292" s="11">
        <f t="shared" si="37"/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ht="22.5" hidden="1">
      <c r="A2293" s="101"/>
      <c r="B2293" s="101"/>
      <c r="C2293" s="2" t="s">
        <v>10</v>
      </c>
      <c r="D2293" s="11">
        <f t="shared" si="37"/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</row>
    <row r="2294" spans="1:9" ht="22.5" hidden="1">
      <c r="A2294" s="101"/>
      <c r="B2294" s="101"/>
      <c r="C2294" s="2" t="s">
        <v>11</v>
      </c>
      <c r="D2294" s="11">
        <f t="shared" si="37"/>
        <v>2564</v>
      </c>
      <c r="E2294" s="29">
        <v>2564</v>
      </c>
      <c r="F2294" s="29">
        <v>0</v>
      </c>
      <c r="G2294" s="29">
        <v>0</v>
      </c>
      <c r="H2294" s="29">
        <v>0</v>
      </c>
      <c r="I2294" s="29">
        <v>0</v>
      </c>
    </row>
    <row r="2295" spans="1:9" ht="15" hidden="1">
      <c r="A2295" s="101"/>
      <c r="B2295" s="101"/>
      <c r="C2295" s="2" t="s">
        <v>28</v>
      </c>
      <c r="D2295" s="11">
        <f t="shared" si="37"/>
        <v>20000</v>
      </c>
      <c r="E2295" s="29">
        <v>0</v>
      </c>
      <c r="F2295" s="29">
        <v>20000</v>
      </c>
      <c r="G2295" s="29">
        <v>0</v>
      </c>
      <c r="H2295" s="29">
        <v>0</v>
      </c>
      <c r="I2295" s="29">
        <v>0</v>
      </c>
    </row>
    <row r="2296" spans="1:9" ht="15" hidden="1">
      <c r="A2296" s="115">
        <v>8</v>
      </c>
      <c r="B2296" s="100" t="s">
        <v>377</v>
      </c>
      <c r="C2296" s="3" t="s">
        <v>12</v>
      </c>
      <c r="D2296" s="12">
        <f t="shared" si="37"/>
        <v>17500</v>
      </c>
      <c r="E2296" s="12">
        <f>E2297+E2298+E2299+E2300</f>
        <v>0</v>
      </c>
      <c r="F2296" s="12">
        <f>F2297+F2298+F2299+F2300</f>
        <v>17500</v>
      </c>
      <c r="G2296" s="12">
        <f>G2297+G2298+G2299+G2300</f>
        <v>0</v>
      </c>
      <c r="H2296" s="12">
        <f>H2297+H2298+H2299+H2300</f>
        <v>0</v>
      </c>
      <c r="I2296" s="12">
        <f>I2297+I2298+I2299+I2300</f>
        <v>0</v>
      </c>
    </row>
    <row r="2297" spans="1:9" ht="22.5" hidden="1">
      <c r="A2297" s="101"/>
      <c r="B2297" s="101"/>
      <c r="C2297" s="2" t="s">
        <v>9</v>
      </c>
      <c r="D2297" s="11">
        <f t="shared" si="37"/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ht="22.5" hidden="1">
      <c r="A2298" s="101"/>
      <c r="B2298" s="101"/>
      <c r="C2298" s="2" t="s">
        <v>10</v>
      </c>
      <c r="D2298" s="11">
        <f t="shared" si="37"/>
        <v>0</v>
      </c>
      <c r="E2298" s="11">
        <v>0</v>
      </c>
      <c r="F2298" s="11">
        <v>0</v>
      </c>
      <c r="G2298" s="11">
        <v>0</v>
      </c>
      <c r="H2298" s="11">
        <v>0</v>
      </c>
      <c r="I2298" s="11">
        <v>0</v>
      </c>
    </row>
    <row r="2299" spans="1:9" ht="22.5" hidden="1">
      <c r="A2299" s="101"/>
      <c r="B2299" s="101"/>
      <c r="C2299" s="2" t="s">
        <v>11</v>
      </c>
      <c r="D2299" s="11">
        <f t="shared" si="37"/>
        <v>0</v>
      </c>
      <c r="E2299" s="11">
        <v>0</v>
      </c>
      <c r="F2299" s="11">
        <v>0</v>
      </c>
      <c r="G2299" s="11">
        <v>0</v>
      </c>
      <c r="H2299" s="11">
        <v>0</v>
      </c>
      <c r="I2299" s="11">
        <v>0</v>
      </c>
    </row>
    <row r="2300" spans="1:9" ht="15" hidden="1">
      <c r="A2300" s="101"/>
      <c r="B2300" s="101"/>
      <c r="C2300" s="2" t="s">
        <v>28</v>
      </c>
      <c r="D2300" s="11">
        <f t="shared" si="37"/>
        <v>17500</v>
      </c>
      <c r="E2300" s="29">
        <v>0</v>
      </c>
      <c r="F2300" s="29">
        <v>17500</v>
      </c>
      <c r="G2300" s="35">
        <v>0</v>
      </c>
      <c r="H2300" s="29">
        <v>0</v>
      </c>
      <c r="I2300" s="29">
        <v>0</v>
      </c>
    </row>
    <row r="2301" spans="1:9" ht="15" hidden="1">
      <c r="A2301" s="115">
        <v>9</v>
      </c>
      <c r="B2301" s="100" t="s">
        <v>378</v>
      </c>
      <c r="C2301" s="3" t="s">
        <v>12</v>
      </c>
      <c r="D2301" s="12">
        <f t="shared" si="37"/>
        <v>11500</v>
      </c>
      <c r="E2301" s="12">
        <f>E2302+E2303+E2304+E2305</f>
        <v>1500</v>
      </c>
      <c r="F2301" s="12">
        <f>F2302+F2303+F2304+F2305</f>
        <v>0</v>
      </c>
      <c r="G2301" s="12">
        <f>G2302+G2303+G2304+G2305</f>
        <v>10000</v>
      </c>
      <c r="H2301" s="12">
        <f>H2302+H2303+H2304+H2305</f>
        <v>0</v>
      </c>
      <c r="I2301" s="12">
        <f>I2302+I2303+I2304+I2305</f>
        <v>0</v>
      </c>
    </row>
    <row r="2302" spans="1:9" ht="22.5" hidden="1">
      <c r="A2302" s="101"/>
      <c r="B2302" s="101"/>
      <c r="C2302" s="2" t="s">
        <v>9</v>
      </c>
      <c r="D2302" s="11">
        <f t="shared" si="37"/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ht="22.5" hidden="1">
      <c r="A2303" s="101"/>
      <c r="B2303" s="101"/>
      <c r="C2303" s="2" t="s">
        <v>10</v>
      </c>
      <c r="D2303" s="11">
        <f t="shared" si="37"/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ht="22.5" hidden="1">
      <c r="A2304" s="101"/>
      <c r="B2304" s="101"/>
      <c r="C2304" s="2" t="s">
        <v>11</v>
      </c>
      <c r="D2304" s="11">
        <f t="shared" si="37"/>
        <v>1500</v>
      </c>
      <c r="E2304" s="29">
        <v>1500</v>
      </c>
      <c r="F2304" s="29">
        <v>0</v>
      </c>
      <c r="G2304" s="29">
        <v>0</v>
      </c>
      <c r="H2304" s="29">
        <v>0</v>
      </c>
      <c r="I2304" s="29">
        <v>0</v>
      </c>
    </row>
    <row r="2305" spans="1:9" ht="15" hidden="1">
      <c r="A2305" s="101"/>
      <c r="B2305" s="101"/>
      <c r="C2305" s="2" t="s">
        <v>28</v>
      </c>
      <c r="D2305" s="11">
        <f t="shared" si="37"/>
        <v>10000</v>
      </c>
      <c r="E2305" s="29">
        <v>0</v>
      </c>
      <c r="F2305" s="29">
        <v>0</v>
      </c>
      <c r="G2305" s="29">
        <v>10000</v>
      </c>
      <c r="H2305" s="29">
        <v>0</v>
      </c>
      <c r="I2305" s="29">
        <v>0</v>
      </c>
    </row>
    <row r="2306" spans="1:9" ht="15" hidden="1">
      <c r="A2306" s="115">
        <v>10</v>
      </c>
      <c r="B2306" s="100" t="s">
        <v>379</v>
      </c>
      <c r="C2306" s="3" t="s">
        <v>12</v>
      </c>
      <c r="D2306" s="12">
        <f t="shared" si="37"/>
        <v>3656.3</v>
      </c>
      <c r="E2306" s="12">
        <f>E2307+E2308+E2309+E2310</f>
        <v>656.3</v>
      </c>
      <c r="F2306" s="12">
        <f>F2307+F2308+F2309+F2310</f>
        <v>0</v>
      </c>
      <c r="G2306" s="12">
        <f>G2307+G2308+G2309+G2310</f>
        <v>3000</v>
      </c>
      <c r="H2306" s="12">
        <f>H2307+H2308+H2309+H2310</f>
        <v>0</v>
      </c>
      <c r="I2306" s="12">
        <f>I2307+I2308+I2309+I2310</f>
        <v>0</v>
      </c>
    </row>
    <row r="2307" spans="1:9" ht="22.5" hidden="1">
      <c r="A2307" s="101"/>
      <c r="B2307" s="101"/>
      <c r="C2307" s="2" t="s">
        <v>9</v>
      </c>
      <c r="D2307" s="11">
        <f t="shared" si="37"/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ht="22.5" hidden="1">
      <c r="A2308" s="101"/>
      <c r="B2308" s="101"/>
      <c r="C2308" s="2" t="s">
        <v>10</v>
      </c>
      <c r="D2308" s="11">
        <f t="shared" si="37"/>
        <v>0</v>
      </c>
      <c r="E2308" s="11">
        <v>0</v>
      </c>
      <c r="F2308" s="11">
        <v>0</v>
      </c>
      <c r="G2308" s="11">
        <v>0</v>
      </c>
      <c r="H2308" s="11">
        <v>0</v>
      </c>
      <c r="I2308" s="11">
        <v>0</v>
      </c>
    </row>
    <row r="2309" spans="1:9" ht="22.5" hidden="1">
      <c r="A2309" s="101"/>
      <c r="B2309" s="101"/>
      <c r="C2309" s="2" t="s">
        <v>11</v>
      </c>
      <c r="D2309" s="11">
        <f t="shared" si="37"/>
        <v>656.3</v>
      </c>
      <c r="E2309" s="29">
        <v>656.3</v>
      </c>
      <c r="F2309" s="29">
        <v>0</v>
      </c>
      <c r="G2309" s="29">
        <v>0</v>
      </c>
      <c r="H2309" s="29">
        <v>0</v>
      </c>
      <c r="I2309" s="29">
        <v>0</v>
      </c>
    </row>
    <row r="2310" spans="1:9" ht="15" hidden="1">
      <c r="A2310" s="101"/>
      <c r="B2310" s="101"/>
      <c r="C2310" s="2" t="s">
        <v>28</v>
      </c>
      <c r="D2310" s="11">
        <f t="shared" si="37"/>
        <v>3000</v>
      </c>
      <c r="E2310" s="29">
        <v>0</v>
      </c>
      <c r="F2310" s="29">
        <v>0</v>
      </c>
      <c r="G2310" s="29">
        <v>3000</v>
      </c>
      <c r="H2310" s="29">
        <v>0</v>
      </c>
      <c r="I2310" s="29">
        <v>0</v>
      </c>
    </row>
    <row r="2311" spans="1:9" ht="15" hidden="1">
      <c r="A2311" s="115">
        <v>11</v>
      </c>
      <c r="B2311" s="100" t="s">
        <v>380</v>
      </c>
      <c r="C2311" s="3" t="s">
        <v>12</v>
      </c>
      <c r="D2311" s="12">
        <f t="shared" si="37"/>
        <v>126800</v>
      </c>
      <c r="E2311" s="12">
        <f>E2312+E2313+E2314+E2315</f>
        <v>0</v>
      </c>
      <c r="F2311" s="12">
        <f>F2312+F2313+F2314+F2315</f>
        <v>26800</v>
      </c>
      <c r="G2311" s="12">
        <f>G2312+G2313+G2314+G2315</f>
        <v>50000</v>
      </c>
      <c r="H2311" s="12">
        <f>H2312+H2313+H2314+H2315</f>
        <v>50000</v>
      </c>
      <c r="I2311" s="12">
        <f>I2312+I2313+I2314+I2315</f>
        <v>0</v>
      </c>
    </row>
    <row r="2312" spans="1:9" ht="22.5" hidden="1">
      <c r="A2312" s="101"/>
      <c r="B2312" s="101"/>
      <c r="C2312" s="2" t="s">
        <v>9</v>
      </c>
      <c r="D2312" s="11">
        <f t="shared" si="37"/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ht="22.5" hidden="1">
      <c r="A2313" s="101"/>
      <c r="B2313" s="101"/>
      <c r="C2313" s="2" t="s">
        <v>10</v>
      </c>
      <c r="D2313" s="11">
        <f t="shared" si="37"/>
        <v>0</v>
      </c>
      <c r="E2313" s="11">
        <v>0</v>
      </c>
      <c r="F2313" s="11">
        <v>0</v>
      </c>
      <c r="G2313" s="11">
        <v>0</v>
      </c>
      <c r="H2313" s="11">
        <v>0</v>
      </c>
      <c r="I2313" s="11">
        <v>0</v>
      </c>
    </row>
    <row r="2314" spans="1:9" ht="22.5" hidden="1">
      <c r="A2314" s="101"/>
      <c r="B2314" s="101"/>
      <c r="C2314" s="2" t="s">
        <v>11</v>
      </c>
      <c r="D2314" s="11">
        <f t="shared" si="37"/>
        <v>0</v>
      </c>
      <c r="E2314" s="11">
        <v>0</v>
      </c>
      <c r="F2314" s="11">
        <v>0</v>
      </c>
      <c r="G2314" s="11">
        <v>0</v>
      </c>
      <c r="H2314" s="11">
        <v>0</v>
      </c>
      <c r="I2314" s="11">
        <v>0</v>
      </c>
    </row>
    <row r="2315" spans="1:9" ht="15" hidden="1">
      <c r="A2315" s="101"/>
      <c r="B2315" s="101"/>
      <c r="C2315" s="2" t="s">
        <v>28</v>
      </c>
      <c r="D2315" s="11">
        <f t="shared" si="37"/>
        <v>126800</v>
      </c>
      <c r="E2315" s="29">
        <v>0</v>
      </c>
      <c r="F2315" s="29">
        <v>26800</v>
      </c>
      <c r="G2315" s="29">
        <v>50000</v>
      </c>
      <c r="H2315" s="29">
        <v>50000</v>
      </c>
      <c r="I2315" s="29">
        <v>0</v>
      </c>
    </row>
    <row r="2316" spans="1:9" ht="15" hidden="1">
      <c r="A2316" s="115">
        <v>12</v>
      </c>
      <c r="B2316" s="100" t="s">
        <v>381</v>
      </c>
      <c r="C2316" s="3" t="s">
        <v>12</v>
      </c>
      <c r="D2316" s="12">
        <f t="shared" si="37"/>
        <v>40667.16</v>
      </c>
      <c r="E2316" s="12">
        <f>E2317+E2318+E2319+E2320</f>
        <v>0</v>
      </c>
      <c r="F2316" s="12">
        <f>F2317+F2318+F2319+F2320</f>
        <v>40667.16</v>
      </c>
      <c r="G2316" s="12">
        <f>G2317+G2318+G2319+G2320</f>
        <v>0</v>
      </c>
      <c r="H2316" s="12">
        <f>H2317+H2318+H2319+H2320</f>
        <v>0</v>
      </c>
      <c r="I2316" s="12">
        <f>I2317+I2318+I2319+I2320</f>
        <v>0</v>
      </c>
    </row>
    <row r="2317" spans="1:9" ht="22.5" hidden="1">
      <c r="A2317" s="101"/>
      <c r="B2317" s="101"/>
      <c r="C2317" s="2" t="s">
        <v>9</v>
      </c>
      <c r="D2317" s="11">
        <f t="shared" si="37"/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ht="22.5" hidden="1">
      <c r="A2318" s="101"/>
      <c r="B2318" s="101"/>
      <c r="C2318" s="2" t="s">
        <v>10</v>
      </c>
      <c r="D2318" s="11">
        <f t="shared" si="37"/>
        <v>0</v>
      </c>
      <c r="E2318" s="11">
        <v>0</v>
      </c>
      <c r="F2318" s="11">
        <v>0</v>
      </c>
      <c r="G2318" s="11">
        <v>0</v>
      </c>
      <c r="H2318" s="11">
        <v>0</v>
      </c>
      <c r="I2318" s="11">
        <v>0</v>
      </c>
    </row>
    <row r="2319" spans="1:9" ht="22.5" hidden="1">
      <c r="A2319" s="101"/>
      <c r="B2319" s="101"/>
      <c r="C2319" s="2" t="s">
        <v>11</v>
      </c>
      <c r="D2319" s="11">
        <f t="shared" si="37"/>
        <v>0</v>
      </c>
      <c r="E2319" s="11">
        <v>0</v>
      </c>
      <c r="F2319" s="11">
        <v>0</v>
      </c>
      <c r="G2319" s="11">
        <v>0</v>
      </c>
      <c r="H2319" s="11">
        <v>0</v>
      </c>
      <c r="I2319" s="11">
        <v>0</v>
      </c>
    </row>
    <row r="2320" spans="1:9" ht="15" hidden="1">
      <c r="A2320" s="101"/>
      <c r="B2320" s="101"/>
      <c r="C2320" s="2" t="s">
        <v>28</v>
      </c>
      <c r="D2320" s="11">
        <f t="shared" si="37"/>
        <v>40667.16</v>
      </c>
      <c r="E2320" s="29">
        <v>0</v>
      </c>
      <c r="F2320" s="29">
        <v>40667.16</v>
      </c>
      <c r="G2320" s="29">
        <v>0</v>
      </c>
      <c r="H2320" s="29">
        <v>0</v>
      </c>
      <c r="I2320" s="29">
        <v>0</v>
      </c>
    </row>
    <row r="2321" spans="1:9" ht="15" hidden="1">
      <c r="A2321" s="115">
        <v>13</v>
      </c>
      <c r="B2321" s="100" t="s">
        <v>382</v>
      </c>
      <c r="C2321" s="3" t="s">
        <v>12</v>
      </c>
      <c r="D2321" s="12">
        <f aca="true" t="shared" si="40" ref="D2321:D2380">E2321+F2321+G2321+H2321+I2321</f>
        <v>242036.1</v>
      </c>
      <c r="E2321" s="12">
        <f>E2322+E2323+E2324+E2325</f>
        <v>0</v>
      </c>
      <c r="F2321" s="12">
        <f>F2322+F2323+F2324+F2325</f>
        <v>0</v>
      </c>
      <c r="G2321" s="12">
        <f>G2322+G2323+G2324+G2325</f>
        <v>10000</v>
      </c>
      <c r="H2321" s="12">
        <f>H2322+H2323+H2324+H2325</f>
        <v>32036.1</v>
      </c>
      <c r="I2321" s="12">
        <f>I2322+I2323+I2324+I2325</f>
        <v>200000</v>
      </c>
    </row>
    <row r="2322" spans="1:9" ht="22.5" hidden="1">
      <c r="A2322" s="101"/>
      <c r="B2322" s="101"/>
      <c r="C2322" s="2" t="s">
        <v>9</v>
      </c>
      <c r="D2322" s="11">
        <f t="shared" si="40"/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0</v>
      </c>
    </row>
    <row r="2323" spans="1:9" ht="22.5" hidden="1">
      <c r="A2323" s="101"/>
      <c r="B2323" s="101"/>
      <c r="C2323" s="2" t="s">
        <v>10</v>
      </c>
      <c r="D2323" s="11">
        <f t="shared" si="40"/>
        <v>0</v>
      </c>
      <c r="E2323" s="11">
        <v>0</v>
      </c>
      <c r="F2323" s="11">
        <v>0</v>
      </c>
      <c r="G2323" s="11">
        <v>0</v>
      </c>
      <c r="H2323" s="11">
        <v>0</v>
      </c>
      <c r="I2323" s="11">
        <v>0</v>
      </c>
    </row>
    <row r="2324" spans="1:9" ht="22.5" hidden="1">
      <c r="A2324" s="101"/>
      <c r="B2324" s="101"/>
      <c r="C2324" s="2" t="s">
        <v>11</v>
      </c>
      <c r="D2324" s="11">
        <f t="shared" si="40"/>
        <v>242036.1</v>
      </c>
      <c r="E2324" s="29">
        <v>0</v>
      </c>
      <c r="F2324" s="29">
        <v>0</v>
      </c>
      <c r="G2324" s="29">
        <v>10000</v>
      </c>
      <c r="H2324" s="29">
        <v>32036.1</v>
      </c>
      <c r="I2324" s="29">
        <v>200000</v>
      </c>
    </row>
    <row r="2325" spans="1:9" ht="15" hidden="1">
      <c r="A2325" s="101"/>
      <c r="B2325" s="101"/>
      <c r="C2325" s="2" t="s">
        <v>28</v>
      </c>
      <c r="D2325" s="11">
        <f t="shared" si="40"/>
        <v>0</v>
      </c>
      <c r="E2325" s="11">
        <v>0</v>
      </c>
      <c r="F2325" s="11">
        <v>0</v>
      </c>
      <c r="G2325" s="11">
        <v>0</v>
      </c>
      <c r="H2325" s="11">
        <v>0</v>
      </c>
      <c r="I2325" s="11">
        <v>0</v>
      </c>
    </row>
    <row r="2326" spans="1:9" ht="15" hidden="1">
      <c r="A2326" s="115">
        <v>14</v>
      </c>
      <c r="B2326" s="100" t="s">
        <v>383</v>
      </c>
      <c r="C2326" s="3" t="s">
        <v>12</v>
      </c>
      <c r="D2326" s="12">
        <f t="shared" si="40"/>
        <v>134000</v>
      </c>
      <c r="E2326" s="12">
        <f>E2327+E2328+E2329+E2330</f>
        <v>0</v>
      </c>
      <c r="F2326" s="12">
        <f>F2327+F2328+F2329+F2330</f>
        <v>0</v>
      </c>
      <c r="G2326" s="12">
        <f>G2327+G2328+G2329+G2330</f>
        <v>74000</v>
      </c>
      <c r="H2326" s="12">
        <f>H2327+H2328+H2329+H2330</f>
        <v>60000</v>
      </c>
      <c r="I2326" s="12">
        <f>I2327+I2328+I2329+I2330</f>
        <v>0</v>
      </c>
    </row>
    <row r="2327" spans="1:9" ht="22.5" hidden="1">
      <c r="A2327" s="101"/>
      <c r="B2327" s="101"/>
      <c r="C2327" s="2" t="s">
        <v>9</v>
      </c>
      <c r="D2327" s="11">
        <f t="shared" si="40"/>
        <v>0</v>
      </c>
      <c r="E2327" s="11">
        <v>0</v>
      </c>
      <c r="F2327" s="11">
        <v>0</v>
      </c>
      <c r="G2327" s="11">
        <v>0</v>
      </c>
      <c r="H2327" s="11">
        <v>0</v>
      </c>
      <c r="I2327" s="11">
        <v>0</v>
      </c>
    </row>
    <row r="2328" spans="1:9" ht="22.5" hidden="1">
      <c r="A2328" s="101"/>
      <c r="B2328" s="101"/>
      <c r="C2328" s="2" t="s">
        <v>10</v>
      </c>
      <c r="D2328" s="11">
        <f t="shared" si="40"/>
        <v>0</v>
      </c>
      <c r="E2328" s="11">
        <v>0</v>
      </c>
      <c r="F2328" s="11">
        <v>0</v>
      </c>
      <c r="G2328" s="11">
        <v>0</v>
      </c>
      <c r="H2328" s="11">
        <v>0</v>
      </c>
      <c r="I2328" s="11">
        <v>0</v>
      </c>
    </row>
    <row r="2329" spans="1:9" ht="22.5" hidden="1">
      <c r="A2329" s="101"/>
      <c r="B2329" s="101"/>
      <c r="C2329" s="2" t="s">
        <v>11</v>
      </c>
      <c r="D2329" s="11">
        <f t="shared" si="40"/>
        <v>0</v>
      </c>
      <c r="E2329" s="11">
        <v>0</v>
      </c>
      <c r="F2329" s="11">
        <v>0</v>
      </c>
      <c r="G2329" s="11">
        <v>0</v>
      </c>
      <c r="H2329" s="11">
        <v>0</v>
      </c>
      <c r="I2329" s="11">
        <v>0</v>
      </c>
    </row>
    <row r="2330" spans="1:9" ht="15" hidden="1">
      <c r="A2330" s="101"/>
      <c r="B2330" s="101"/>
      <c r="C2330" s="2" t="s">
        <v>28</v>
      </c>
      <c r="D2330" s="11">
        <f t="shared" si="40"/>
        <v>134000</v>
      </c>
      <c r="E2330" s="29">
        <v>0</v>
      </c>
      <c r="F2330" s="29">
        <v>0</v>
      </c>
      <c r="G2330" s="29">
        <v>74000</v>
      </c>
      <c r="H2330" s="29">
        <v>60000</v>
      </c>
      <c r="I2330" s="29">
        <v>0</v>
      </c>
    </row>
    <row r="2331" spans="1:9" ht="15" hidden="1">
      <c r="A2331" s="115">
        <v>15</v>
      </c>
      <c r="B2331" s="100" t="s">
        <v>384</v>
      </c>
      <c r="C2331" s="3" t="s">
        <v>12</v>
      </c>
      <c r="D2331" s="12">
        <f t="shared" si="40"/>
        <v>95.4</v>
      </c>
      <c r="E2331" s="12">
        <f>E2332+E2333+E2334+E2335</f>
        <v>95.4</v>
      </c>
      <c r="F2331" s="12">
        <f>F2332+F2333+F2334+F2335</f>
        <v>0</v>
      </c>
      <c r="G2331" s="12">
        <f>G2332+G2333+G2334+G2335</f>
        <v>0</v>
      </c>
      <c r="H2331" s="12">
        <f>H2332+H2333+H2334+H2335</f>
        <v>0</v>
      </c>
      <c r="I2331" s="12">
        <f>I2332+I2333+I2334+I2335</f>
        <v>0</v>
      </c>
    </row>
    <row r="2332" spans="1:9" ht="22.5" hidden="1">
      <c r="A2332" s="101"/>
      <c r="B2332" s="101"/>
      <c r="C2332" s="2" t="s">
        <v>9</v>
      </c>
      <c r="D2332" s="11">
        <f t="shared" si="40"/>
        <v>0</v>
      </c>
      <c r="E2332" s="11">
        <v>0</v>
      </c>
      <c r="F2332" s="11">
        <v>0</v>
      </c>
      <c r="G2332" s="11">
        <v>0</v>
      </c>
      <c r="H2332" s="11">
        <v>0</v>
      </c>
      <c r="I2332" s="11">
        <v>0</v>
      </c>
    </row>
    <row r="2333" spans="1:9" ht="22.5" hidden="1">
      <c r="A2333" s="101"/>
      <c r="B2333" s="101"/>
      <c r="C2333" s="2" t="s">
        <v>10</v>
      </c>
      <c r="D2333" s="11">
        <f t="shared" si="40"/>
        <v>0</v>
      </c>
      <c r="E2333" s="11">
        <v>0</v>
      </c>
      <c r="F2333" s="11">
        <v>0</v>
      </c>
      <c r="G2333" s="11">
        <v>0</v>
      </c>
      <c r="H2333" s="11">
        <v>0</v>
      </c>
      <c r="I2333" s="11">
        <v>0</v>
      </c>
    </row>
    <row r="2334" spans="1:9" ht="22.5" hidden="1">
      <c r="A2334" s="101"/>
      <c r="B2334" s="101"/>
      <c r="C2334" s="2" t="s">
        <v>11</v>
      </c>
      <c r="D2334" s="11">
        <f t="shared" si="40"/>
        <v>95.4</v>
      </c>
      <c r="E2334" s="29">
        <v>95.4</v>
      </c>
      <c r="F2334" s="29">
        <v>0</v>
      </c>
      <c r="G2334" s="29">
        <v>0</v>
      </c>
      <c r="H2334" s="29">
        <v>0</v>
      </c>
      <c r="I2334" s="29">
        <v>0</v>
      </c>
    </row>
    <row r="2335" spans="1:9" ht="15" hidden="1">
      <c r="A2335" s="101"/>
      <c r="B2335" s="101"/>
      <c r="C2335" s="2" t="s">
        <v>28</v>
      </c>
      <c r="D2335" s="11">
        <f t="shared" si="40"/>
        <v>0</v>
      </c>
      <c r="E2335" s="11">
        <v>0</v>
      </c>
      <c r="F2335" s="11">
        <v>0</v>
      </c>
      <c r="G2335" s="11">
        <v>0</v>
      </c>
      <c r="H2335" s="11">
        <v>0</v>
      </c>
      <c r="I2335" s="11">
        <v>0</v>
      </c>
    </row>
    <row r="2336" spans="1:9" ht="15" hidden="1">
      <c r="A2336" s="115">
        <v>16</v>
      </c>
      <c r="B2336" s="100" t="s">
        <v>385</v>
      </c>
      <c r="C2336" s="3" t="s">
        <v>12</v>
      </c>
      <c r="D2336" s="12">
        <f t="shared" si="40"/>
        <v>200000</v>
      </c>
      <c r="E2336" s="12">
        <f>E2337+E2338+E2339+E2340</f>
        <v>0</v>
      </c>
      <c r="F2336" s="12">
        <f>F2337+F2338+F2339+F2340</f>
        <v>0</v>
      </c>
      <c r="G2336" s="12">
        <f>G2337+G2338+G2339+G2340</f>
        <v>100000</v>
      </c>
      <c r="H2336" s="12">
        <f>H2337+H2338+H2339+H2340</f>
        <v>100000</v>
      </c>
      <c r="I2336" s="12">
        <f>I2337+I2338+I2339+I2340</f>
        <v>0</v>
      </c>
    </row>
    <row r="2337" spans="1:9" ht="22.5" hidden="1">
      <c r="A2337" s="101"/>
      <c r="B2337" s="101"/>
      <c r="C2337" s="2" t="s">
        <v>9</v>
      </c>
      <c r="D2337" s="11">
        <f t="shared" si="40"/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</row>
    <row r="2338" spans="1:9" ht="22.5" hidden="1">
      <c r="A2338" s="101"/>
      <c r="B2338" s="101"/>
      <c r="C2338" s="2" t="s">
        <v>10</v>
      </c>
      <c r="D2338" s="11">
        <f t="shared" si="40"/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</row>
    <row r="2339" spans="1:9" ht="22.5" hidden="1">
      <c r="A2339" s="101"/>
      <c r="B2339" s="101"/>
      <c r="C2339" s="2" t="s">
        <v>11</v>
      </c>
      <c r="D2339" s="11">
        <f t="shared" si="40"/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0</v>
      </c>
    </row>
    <row r="2340" spans="1:9" ht="15" hidden="1">
      <c r="A2340" s="101"/>
      <c r="B2340" s="101"/>
      <c r="C2340" s="2" t="s">
        <v>28</v>
      </c>
      <c r="D2340" s="11">
        <f t="shared" si="40"/>
        <v>200000</v>
      </c>
      <c r="E2340" s="29">
        <v>0</v>
      </c>
      <c r="F2340" s="29">
        <v>0</v>
      </c>
      <c r="G2340" s="29">
        <v>100000</v>
      </c>
      <c r="H2340" s="29">
        <v>100000</v>
      </c>
      <c r="I2340" s="29">
        <v>0</v>
      </c>
    </row>
    <row r="2341" spans="1:9" ht="15" hidden="1">
      <c r="A2341" s="115">
        <v>17</v>
      </c>
      <c r="B2341" s="100" t="s">
        <v>386</v>
      </c>
      <c r="C2341" s="3" t="s">
        <v>12</v>
      </c>
      <c r="D2341" s="12">
        <f t="shared" si="40"/>
        <v>100000</v>
      </c>
      <c r="E2341" s="12">
        <f>E2342+E2343+E2344+E2345</f>
        <v>0</v>
      </c>
      <c r="F2341" s="12">
        <f>F2342+F2343+F2344+F2345</f>
        <v>0</v>
      </c>
      <c r="G2341" s="12">
        <f>G2342+G2343+G2344+G2345</f>
        <v>10000</v>
      </c>
      <c r="H2341" s="12">
        <f>H2342+H2343+H2344+H2345</f>
        <v>90000</v>
      </c>
      <c r="I2341" s="12">
        <f>I2342+I2343+I2344+I2345</f>
        <v>0</v>
      </c>
    </row>
    <row r="2342" spans="1:9" ht="22.5" hidden="1">
      <c r="A2342" s="101"/>
      <c r="B2342" s="101"/>
      <c r="C2342" s="2" t="s">
        <v>9</v>
      </c>
      <c r="D2342" s="11">
        <f t="shared" si="40"/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0</v>
      </c>
    </row>
    <row r="2343" spans="1:9" ht="22.5" hidden="1">
      <c r="A2343" s="101"/>
      <c r="B2343" s="101"/>
      <c r="C2343" s="2" t="s">
        <v>10</v>
      </c>
      <c r="D2343" s="11">
        <f t="shared" si="40"/>
        <v>0</v>
      </c>
      <c r="E2343" s="11">
        <v>0</v>
      </c>
      <c r="F2343" s="11">
        <v>0</v>
      </c>
      <c r="G2343" s="11">
        <v>0</v>
      </c>
      <c r="H2343" s="11">
        <v>0</v>
      </c>
      <c r="I2343" s="11">
        <v>0</v>
      </c>
    </row>
    <row r="2344" spans="1:9" ht="22.5" hidden="1">
      <c r="A2344" s="101"/>
      <c r="B2344" s="101"/>
      <c r="C2344" s="2" t="s">
        <v>11</v>
      </c>
      <c r="D2344" s="11">
        <f t="shared" si="40"/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</row>
    <row r="2345" spans="1:9" ht="15" hidden="1">
      <c r="A2345" s="101"/>
      <c r="B2345" s="101"/>
      <c r="C2345" s="2" t="s">
        <v>28</v>
      </c>
      <c r="D2345" s="11">
        <f t="shared" si="40"/>
        <v>100000</v>
      </c>
      <c r="E2345" s="29">
        <v>0</v>
      </c>
      <c r="F2345" s="29">
        <v>0</v>
      </c>
      <c r="G2345" s="29">
        <v>10000</v>
      </c>
      <c r="H2345" s="29">
        <v>90000</v>
      </c>
      <c r="I2345" s="29">
        <v>0</v>
      </c>
    </row>
    <row r="2346" spans="1:9" ht="15" hidden="1">
      <c r="A2346" s="115">
        <v>18</v>
      </c>
      <c r="B2346" s="100" t="s">
        <v>387</v>
      </c>
      <c r="C2346" s="3" t="s">
        <v>12</v>
      </c>
      <c r="D2346" s="12">
        <f t="shared" si="40"/>
        <v>426689</v>
      </c>
      <c r="E2346" s="12">
        <f>E2347+E2348+E2349+E2350</f>
        <v>100000</v>
      </c>
      <c r="F2346" s="12">
        <f>F2347+F2348+F2349+F2350</f>
        <v>326689</v>
      </c>
      <c r="G2346" s="12">
        <f>G2347+G2348+G2349+G2350</f>
        <v>0</v>
      </c>
      <c r="H2346" s="12">
        <f>H2347+H2348+H2349+H2350</f>
        <v>0</v>
      </c>
      <c r="I2346" s="12">
        <f>I2347+I2348+I2349+I2350</f>
        <v>0</v>
      </c>
    </row>
    <row r="2347" spans="1:9" ht="22.5" hidden="1">
      <c r="A2347" s="101"/>
      <c r="B2347" s="101"/>
      <c r="C2347" s="2" t="s">
        <v>9</v>
      </c>
      <c r="D2347" s="11">
        <f t="shared" si="40"/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</row>
    <row r="2348" spans="1:9" ht="22.5" hidden="1">
      <c r="A2348" s="101"/>
      <c r="B2348" s="101"/>
      <c r="C2348" s="2" t="s">
        <v>10</v>
      </c>
      <c r="D2348" s="11">
        <f t="shared" si="40"/>
        <v>0</v>
      </c>
      <c r="E2348" s="11">
        <v>0</v>
      </c>
      <c r="F2348" s="11">
        <v>0</v>
      </c>
      <c r="G2348" s="11">
        <v>0</v>
      </c>
      <c r="H2348" s="11">
        <v>0</v>
      </c>
      <c r="I2348" s="11">
        <v>0</v>
      </c>
    </row>
    <row r="2349" spans="1:9" ht="22.5" hidden="1">
      <c r="A2349" s="101"/>
      <c r="B2349" s="101"/>
      <c r="C2349" s="2" t="s">
        <v>11</v>
      </c>
      <c r="D2349" s="11">
        <f t="shared" si="40"/>
        <v>0</v>
      </c>
      <c r="E2349" s="11">
        <v>0</v>
      </c>
      <c r="F2349" s="11">
        <v>0</v>
      </c>
      <c r="G2349" s="11">
        <v>0</v>
      </c>
      <c r="H2349" s="11">
        <v>0</v>
      </c>
      <c r="I2349" s="11">
        <v>0</v>
      </c>
    </row>
    <row r="2350" spans="1:9" ht="15" hidden="1">
      <c r="A2350" s="101"/>
      <c r="B2350" s="101"/>
      <c r="C2350" s="2" t="s">
        <v>28</v>
      </c>
      <c r="D2350" s="11">
        <f t="shared" si="40"/>
        <v>426689</v>
      </c>
      <c r="E2350" s="29">
        <v>100000</v>
      </c>
      <c r="F2350" s="29">
        <v>326689</v>
      </c>
      <c r="G2350" s="29">
        <v>0</v>
      </c>
      <c r="H2350" s="29">
        <v>0</v>
      </c>
      <c r="I2350" s="29">
        <v>0</v>
      </c>
    </row>
    <row r="2351" spans="1:9" ht="15" hidden="1">
      <c r="A2351" s="115">
        <v>19</v>
      </c>
      <c r="B2351" s="100" t="s">
        <v>388</v>
      </c>
      <c r="C2351" s="3" t="s">
        <v>12</v>
      </c>
      <c r="D2351" s="12">
        <f t="shared" si="40"/>
        <v>219300</v>
      </c>
      <c r="E2351" s="12">
        <f>E2352+E2353+E2354+E2355</f>
        <v>0</v>
      </c>
      <c r="F2351" s="12">
        <f>F2352+F2353+F2354+F2355</f>
        <v>0</v>
      </c>
      <c r="G2351" s="12">
        <f>G2352+G2353+G2354+G2355</f>
        <v>21930</v>
      </c>
      <c r="H2351" s="12">
        <f>H2352+H2353+H2354+H2355</f>
        <v>97370</v>
      </c>
      <c r="I2351" s="12">
        <f>I2352+I2353+I2354+I2355</f>
        <v>100000</v>
      </c>
    </row>
    <row r="2352" spans="1:9" ht="22.5" hidden="1">
      <c r="A2352" s="101"/>
      <c r="B2352" s="101"/>
      <c r="C2352" s="2" t="s">
        <v>9</v>
      </c>
      <c r="D2352" s="11">
        <f t="shared" si="40"/>
        <v>0</v>
      </c>
      <c r="E2352" s="11">
        <v>0</v>
      </c>
      <c r="F2352" s="11">
        <v>0</v>
      </c>
      <c r="G2352" s="11">
        <v>0</v>
      </c>
      <c r="H2352" s="11">
        <v>0</v>
      </c>
      <c r="I2352" s="11">
        <v>0</v>
      </c>
    </row>
    <row r="2353" spans="1:9" ht="22.5" hidden="1">
      <c r="A2353" s="101"/>
      <c r="B2353" s="101"/>
      <c r="C2353" s="2" t="s">
        <v>10</v>
      </c>
      <c r="D2353" s="11">
        <f t="shared" si="40"/>
        <v>0</v>
      </c>
      <c r="E2353" s="11">
        <v>0</v>
      </c>
      <c r="F2353" s="11">
        <v>0</v>
      </c>
      <c r="G2353" s="11">
        <v>0</v>
      </c>
      <c r="H2353" s="11">
        <v>0</v>
      </c>
      <c r="I2353" s="11">
        <v>0</v>
      </c>
    </row>
    <row r="2354" spans="1:9" ht="22.5" hidden="1">
      <c r="A2354" s="101"/>
      <c r="B2354" s="101"/>
      <c r="C2354" s="2" t="s">
        <v>11</v>
      </c>
      <c r="D2354" s="11">
        <f t="shared" si="40"/>
        <v>0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</row>
    <row r="2355" spans="1:9" ht="15" hidden="1">
      <c r="A2355" s="101"/>
      <c r="B2355" s="101"/>
      <c r="C2355" s="2" t="s">
        <v>28</v>
      </c>
      <c r="D2355" s="11">
        <f t="shared" si="40"/>
        <v>219300</v>
      </c>
      <c r="E2355" s="29">
        <v>0</v>
      </c>
      <c r="F2355" s="29">
        <v>0</v>
      </c>
      <c r="G2355" s="29">
        <v>21930</v>
      </c>
      <c r="H2355" s="29">
        <v>97370</v>
      </c>
      <c r="I2355" s="29">
        <v>100000</v>
      </c>
    </row>
    <row r="2356" spans="1:9" ht="15" hidden="1">
      <c r="A2356" s="115">
        <v>20</v>
      </c>
      <c r="B2356" s="100" t="s">
        <v>389</v>
      </c>
      <c r="C2356" s="3" t="s">
        <v>12</v>
      </c>
      <c r="D2356" s="12">
        <f t="shared" si="40"/>
        <v>430000</v>
      </c>
      <c r="E2356" s="12">
        <f>E2357+E2358+E2359+E2360</f>
        <v>0</v>
      </c>
      <c r="F2356" s="12">
        <f>F2357+F2358+F2359+F2360</f>
        <v>0</v>
      </c>
      <c r="G2356" s="12">
        <f>G2357+G2358+G2359+G2360</f>
        <v>130000</v>
      </c>
      <c r="H2356" s="12">
        <f>H2357+H2358+H2359+H2360</f>
        <v>300000</v>
      </c>
      <c r="I2356" s="12">
        <f>I2357+I2358+I2359+I2360</f>
        <v>0</v>
      </c>
    </row>
    <row r="2357" spans="1:9" ht="22.5" hidden="1">
      <c r="A2357" s="101"/>
      <c r="B2357" s="101"/>
      <c r="C2357" s="2" t="s">
        <v>9</v>
      </c>
      <c r="D2357" s="11">
        <f t="shared" si="40"/>
        <v>0</v>
      </c>
      <c r="E2357" s="11">
        <v>0</v>
      </c>
      <c r="F2357" s="11">
        <v>0</v>
      </c>
      <c r="G2357" s="11">
        <v>0</v>
      </c>
      <c r="H2357" s="11">
        <v>0</v>
      </c>
      <c r="I2357" s="11">
        <v>0</v>
      </c>
    </row>
    <row r="2358" spans="1:9" ht="22.5" hidden="1">
      <c r="A2358" s="101"/>
      <c r="B2358" s="101"/>
      <c r="C2358" s="2" t="s">
        <v>10</v>
      </c>
      <c r="D2358" s="11">
        <f t="shared" si="40"/>
        <v>0</v>
      </c>
      <c r="E2358" s="11">
        <v>0</v>
      </c>
      <c r="F2358" s="11">
        <v>0</v>
      </c>
      <c r="G2358" s="11">
        <v>0</v>
      </c>
      <c r="H2358" s="11">
        <v>0</v>
      </c>
      <c r="I2358" s="11">
        <v>0</v>
      </c>
    </row>
    <row r="2359" spans="1:9" ht="22.5" hidden="1">
      <c r="A2359" s="101"/>
      <c r="B2359" s="101"/>
      <c r="C2359" s="2" t="s">
        <v>11</v>
      </c>
      <c r="D2359" s="11">
        <f t="shared" si="40"/>
        <v>0</v>
      </c>
      <c r="E2359" s="11">
        <v>0</v>
      </c>
      <c r="F2359" s="11">
        <v>0</v>
      </c>
      <c r="G2359" s="11">
        <v>0</v>
      </c>
      <c r="H2359" s="11">
        <v>0</v>
      </c>
      <c r="I2359" s="11">
        <v>0</v>
      </c>
    </row>
    <row r="2360" spans="1:9" ht="15" hidden="1">
      <c r="A2360" s="101"/>
      <c r="B2360" s="101"/>
      <c r="C2360" s="2" t="s">
        <v>28</v>
      </c>
      <c r="D2360" s="11">
        <f t="shared" si="40"/>
        <v>430000</v>
      </c>
      <c r="E2360" s="29">
        <v>0</v>
      </c>
      <c r="F2360" s="29">
        <v>0</v>
      </c>
      <c r="G2360" s="29">
        <v>130000</v>
      </c>
      <c r="H2360" s="29">
        <v>300000</v>
      </c>
      <c r="I2360" s="29">
        <v>0</v>
      </c>
    </row>
    <row r="2361" spans="1:9" ht="15" hidden="1">
      <c r="A2361" s="115">
        <v>21</v>
      </c>
      <c r="B2361" s="100" t="s">
        <v>390</v>
      </c>
      <c r="C2361" s="3" t="s">
        <v>12</v>
      </c>
      <c r="D2361" s="12">
        <f t="shared" si="40"/>
        <v>631611</v>
      </c>
      <c r="E2361" s="12">
        <f>E2362+E2363+E2364+E2365</f>
        <v>52000</v>
      </c>
      <c r="F2361" s="12">
        <f>F2362+F2363+F2364+F2365</f>
        <v>372000</v>
      </c>
      <c r="G2361" s="12">
        <f>G2362+G2363+G2364+G2365</f>
        <v>207611</v>
      </c>
      <c r="H2361" s="12">
        <f>H2362+H2363+H2364+H2365</f>
        <v>0</v>
      </c>
      <c r="I2361" s="12">
        <f>I2362+I2363+I2364+I2365</f>
        <v>0</v>
      </c>
    </row>
    <row r="2362" spans="1:9" ht="22.5" hidden="1">
      <c r="A2362" s="101"/>
      <c r="B2362" s="101"/>
      <c r="C2362" s="2" t="s">
        <v>9</v>
      </c>
      <c r="D2362" s="11">
        <f t="shared" si="40"/>
        <v>0</v>
      </c>
      <c r="E2362" s="11">
        <v>0</v>
      </c>
      <c r="F2362" s="11">
        <v>0</v>
      </c>
      <c r="G2362" s="11">
        <v>0</v>
      </c>
      <c r="H2362" s="11">
        <v>0</v>
      </c>
      <c r="I2362" s="11">
        <v>0</v>
      </c>
    </row>
    <row r="2363" spans="1:9" ht="22.5" hidden="1">
      <c r="A2363" s="101"/>
      <c r="B2363" s="101"/>
      <c r="C2363" s="2" t="s">
        <v>10</v>
      </c>
      <c r="D2363" s="11">
        <f t="shared" si="40"/>
        <v>0</v>
      </c>
      <c r="E2363" s="11">
        <v>0</v>
      </c>
      <c r="F2363" s="11">
        <v>0</v>
      </c>
      <c r="G2363" s="11">
        <v>0</v>
      </c>
      <c r="H2363" s="11">
        <v>0</v>
      </c>
      <c r="I2363" s="11">
        <v>0</v>
      </c>
    </row>
    <row r="2364" spans="1:9" ht="22.5" hidden="1">
      <c r="A2364" s="101"/>
      <c r="B2364" s="101"/>
      <c r="C2364" s="2" t="s">
        <v>11</v>
      </c>
      <c r="D2364" s="11">
        <f t="shared" si="40"/>
        <v>0</v>
      </c>
      <c r="E2364" s="11">
        <v>0</v>
      </c>
      <c r="F2364" s="11">
        <v>0</v>
      </c>
      <c r="G2364" s="11">
        <v>0</v>
      </c>
      <c r="H2364" s="11">
        <v>0</v>
      </c>
      <c r="I2364" s="11">
        <v>0</v>
      </c>
    </row>
    <row r="2365" spans="1:9" ht="15" hidden="1">
      <c r="A2365" s="101"/>
      <c r="B2365" s="101"/>
      <c r="C2365" s="2" t="s">
        <v>28</v>
      </c>
      <c r="D2365" s="11">
        <f t="shared" si="40"/>
        <v>631611</v>
      </c>
      <c r="E2365" s="29">
        <v>52000</v>
      </c>
      <c r="F2365" s="29">
        <v>372000</v>
      </c>
      <c r="G2365" s="29">
        <v>207611</v>
      </c>
      <c r="H2365" s="29">
        <v>0</v>
      </c>
      <c r="I2365" s="29">
        <v>0</v>
      </c>
    </row>
    <row r="2366" spans="1:9" ht="15" hidden="1">
      <c r="A2366" s="115">
        <v>22</v>
      </c>
      <c r="B2366" s="100" t="s">
        <v>391</v>
      </c>
      <c r="C2366" s="3" t="s">
        <v>12</v>
      </c>
      <c r="D2366" s="11">
        <f t="shared" si="40"/>
        <v>8000</v>
      </c>
      <c r="E2366" s="11">
        <f>E2367+E2368+E2369+E2370</f>
        <v>0</v>
      </c>
      <c r="F2366" s="11">
        <f>F2367+F2368+F2369+F2370</f>
        <v>0</v>
      </c>
      <c r="G2366" s="11">
        <f>G2367+G2368+G2369+G2370</f>
        <v>8000</v>
      </c>
      <c r="H2366" s="11">
        <f>H2367+H2368+H2369+H2370</f>
        <v>0</v>
      </c>
      <c r="I2366" s="11">
        <f>I2367+I2368+I2369+I2370</f>
        <v>0</v>
      </c>
    </row>
    <row r="2367" spans="1:9" ht="22.5" hidden="1">
      <c r="A2367" s="101"/>
      <c r="B2367" s="101"/>
      <c r="C2367" s="2" t="s">
        <v>9</v>
      </c>
      <c r="D2367" s="11">
        <f t="shared" si="40"/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</row>
    <row r="2368" spans="1:9" ht="22.5" hidden="1">
      <c r="A2368" s="101"/>
      <c r="B2368" s="101"/>
      <c r="C2368" s="2" t="s">
        <v>10</v>
      </c>
      <c r="D2368" s="11">
        <f t="shared" si="40"/>
        <v>0</v>
      </c>
      <c r="E2368" s="11">
        <v>0</v>
      </c>
      <c r="F2368" s="11">
        <v>0</v>
      </c>
      <c r="G2368" s="11">
        <v>0</v>
      </c>
      <c r="H2368" s="11">
        <v>0</v>
      </c>
      <c r="I2368" s="11">
        <v>0</v>
      </c>
    </row>
    <row r="2369" spans="1:9" ht="22.5" hidden="1">
      <c r="A2369" s="101"/>
      <c r="B2369" s="101"/>
      <c r="C2369" s="2" t="s">
        <v>11</v>
      </c>
      <c r="D2369" s="11">
        <f t="shared" si="40"/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</row>
    <row r="2370" spans="1:9" ht="15" hidden="1">
      <c r="A2370" s="101"/>
      <c r="B2370" s="101"/>
      <c r="C2370" s="2" t="s">
        <v>28</v>
      </c>
      <c r="D2370" s="11">
        <f t="shared" si="40"/>
        <v>8000</v>
      </c>
      <c r="E2370" s="29">
        <v>0</v>
      </c>
      <c r="F2370" s="29">
        <v>0</v>
      </c>
      <c r="G2370" s="29">
        <v>8000</v>
      </c>
      <c r="H2370" s="29">
        <v>0</v>
      </c>
      <c r="I2370" s="29">
        <v>0</v>
      </c>
    </row>
    <row r="2371" spans="1:9" ht="15" hidden="1">
      <c r="A2371" s="115">
        <v>23</v>
      </c>
      <c r="B2371" s="100" t="s">
        <v>392</v>
      </c>
      <c r="C2371" s="3" t="s">
        <v>12</v>
      </c>
      <c r="D2371" s="12">
        <f t="shared" si="40"/>
        <v>5000</v>
      </c>
      <c r="E2371" s="12">
        <f>E2372+E2373+E2374+E2375</f>
        <v>0</v>
      </c>
      <c r="F2371" s="12">
        <f>F2372+F2373+F2374+F2375</f>
        <v>5000</v>
      </c>
      <c r="G2371" s="12">
        <f>G2372+G2373+G2374+G2375</f>
        <v>0</v>
      </c>
      <c r="H2371" s="12">
        <f>H2372+H2373+H2374+H2375</f>
        <v>0</v>
      </c>
      <c r="I2371" s="12">
        <f>I2372+I2373+I2374+I2375</f>
        <v>0</v>
      </c>
    </row>
    <row r="2372" spans="1:9" ht="22.5" hidden="1">
      <c r="A2372" s="101"/>
      <c r="B2372" s="101"/>
      <c r="C2372" s="2" t="s">
        <v>9</v>
      </c>
      <c r="D2372" s="11">
        <f t="shared" si="40"/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</row>
    <row r="2373" spans="1:9" ht="22.5" hidden="1">
      <c r="A2373" s="101"/>
      <c r="B2373" s="101"/>
      <c r="C2373" s="2" t="s">
        <v>10</v>
      </c>
      <c r="D2373" s="11">
        <f t="shared" si="40"/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</row>
    <row r="2374" spans="1:9" ht="22.5" hidden="1">
      <c r="A2374" s="101"/>
      <c r="B2374" s="101"/>
      <c r="C2374" s="2" t="s">
        <v>11</v>
      </c>
      <c r="D2374" s="11">
        <f t="shared" si="40"/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</row>
    <row r="2375" spans="1:9" ht="15" hidden="1">
      <c r="A2375" s="101"/>
      <c r="B2375" s="101"/>
      <c r="C2375" s="2" t="s">
        <v>28</v>
      </c>
      <c r="D2375" s="11">
        <f t="shared" si="40"/>
        <v>5000</v>
      </c>
      <c r="E2375" s="29">
        <v>0</v>
      </c>
      <c r="F2375" s="29">
        <v>5000</v>
      </c>
      <c r="G2375" s="29">
        <v>0</v>
      </c>
      <c r="H2375" s="29">
        <v>0</v>
      </c>
      <c r="I2375" s="29">
        <v>0</v>
      </c>
    </row>
    <row r="2376" spans="1:9" ht="15" hidden="1">
      <c r="A2376" s="115">
        <v>24</v>
      </c>
      <c r="B2376" s="100" t="s">
        <v>393</v>
      </c>
      <c r="C2376" s="3" t="s">
        <v>12</v>
      </c>
      <c r="D2376" s="12">
        <f t="shared" si="40"/>
        <v>132445.19</v>
      </c>
      <c r="E2376" s="12">
        <f>E2377+E2378+E2379+E2380</f>
        <v>0</v>
      </c>
      <c r="F2376" s="12">
        <f>F2377+F2378+F2379+F2380</f>
        <v>41226.02</v>
      </c>
      <c r="G2376" s="12">
        <f>G2377+G2378+G2379+G2380</f>
        <v>45609.58</v>
      </c>
      <c r="H2376" s="12">
        <f>H2377+H2378+H2379+H2380</f>
        <v>45609.59</v>
      </c>
      <c r="I2376" s="12">
        <f>I2377+I2378+I2379+I2380</f>
        <v>0</v>
      </c>
    </row>
    <row r="2377" spans="1:9" ht="22.5" hidden="1">
      <c r="A2377" s="101"/>
      <c r="B2377" s="101"/>
      <c r="C2377" s="2" t="s">
        <v>9</v>
      </c>
      <c r="D2377" s="11">
        <f t="shared" si="40"/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</row>
    <row r="2378" spans="1:9" ht="22.5" hidden="1">
      <c r="A2378" s="101"/>
      <c r="B2378" s="101"/>
      <c r="C2378" s="2" t="s">
        <v>10</v>
      </c>
      <c r="D2378" s="11">
        <f t="shared" si="40"/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</row>
    <row r="2379" spans="1:9" ht="22.5" hidden="1">
      <c r="A2379" s="101"/>
      <c r="B2379" s="101"/>
      <c r="C2379" s="2" t="s">
        <v>11</v>
      </c>
      <c r="D2379" s="11">
        <f t="shared" si="40"/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</row>
    <row r="2380" spans="1:9" ht="15" hidden="1">
      <c r="A2380" s="101"/>
      <c r="B2380" s="101"/>
      <c r="C2380" s="2" t="s">
        <v>28</v>
      </c>
      <c r="D2380" s="11">
        <f t="shared" si="40"/>
        <v>132445.19</v>
      </c>
      <c r="E2380" s="29">
        <v>0</v>
      </c>
      <c r="F2380" s="29">
        <v>41226.02</v>
      </c>
      <c r="G2380" s="29">
        <v>45609.58</v>
      </c>
      <c r="H2380" s="29">
        <v>45609.59</v>
      </c>
      <c r="I2380" s="29">
        <v>0</v>
      </c>
    </row>
    <row r="2381" spans="1:9" ht="15" hidden="1">
      <c r="A2381" s="115">
        <v>25</v>
      </c>
      <c r="B2381" s="100" t="s">
        <v>394</v>
      </c>
      <c r="C2381" s="3" t="s">
        <v>12</v>
      </c>
      <c r="D2381" s="91" t="s">
        <v>361</v>
      </c>
      <c r="E2381" s="92"/>
      <c r="F2381" s="92"/>
      <c r="G2381" s="92"/>
      <c r="H2381" s="92"/>
      <c r="I2381" s="92"/>
    </row>
    <row r="2382" spans="1:9" ht="22.5" hidden="1">
      <c r="A2382" s="101"/>
      <c r="B2382" s="101"/>
      <c r="C2382" s="2" t="s">
        <v>9</v>
      </c>
      <c r="D2382" s="92"/>
      <c r="E2382" s="92"/>
      <c r="F2382" s="92"/>
      <c r="G2382" s="92"/>
      <c r="H2382" s="92"/>
      <c r="I2382" s="92"/>
    </row>
    <row r="2383" spans="1:9" ht="22.5" hidden="1">
      <c r="A2383" s="101"/>
      <c r="B2383" s="101"/>
      <c r="C2383" s="2" t="s">
        <v>10</v>
      </c>
      <c r="D2383" s="92"/>
      <c r="E2383" s="92"/>
      <c r="F2383" s="92"/>
      <c r="G2383" s="92"/>
      <c r="H2383" s="92"/>
      <c r="I2383" s="92"/>
    </row>
    <row r="2384" spans="1:9" ht="22.5" hidden="1">
      <c r="A2384" s="101"/>
      <c r="B2384" s="101"/>
      <c r="C2384" s="2" t="s">
        <v>11</v>
      </c>
      <c r="D2384" s="92"/>
      <c r="E2384" s="92"/>
      <c r="F2384" s="92"/>
      <c r="G2384" s="92"/>
      <c r="H2384" s="92"/>
      <c r="I2384" s="92"/>
    </row>
    <row r="2385" spans="1:9" ht="15" hidden="1">
      <c r="A2385" s="101"/>
      <c r="B2385" s="101"/>
      <c r="C2385" s="2" t="s">
        <v>28</v>
      </c>
      <c r="D2385" s="92"/>
      <c r="E2385" s="92"/>
      <c r="F2385" s="92"/>
      <c r="G2385" s="92"/>
      <c r="H2385" s="92"/>
      <c r="I2385" s="92"/>
    </row>
    <row r="2386" spans="1:9" ht="15" hidden="1">
      <c r="A2386" s="115">
        <v>26</v>
      </c>
      <c r="B2386" s="100" t="s">
        <v>395</v>
      </c>
      <c r="C2386" s="3" t="s">
        <v>12</v>
      </c>
      <c r="D2386" s="12">
        <f>E2386+F2386+G2386+H2386+I2386</f>
        <v>140371.4</v>
      </c>
      <c r="E2386" s="12">
        <f>E2387+E2388+E2389+E2390</f>
        <v>0</v>
      </c>
      <c r="F2386" s="12">
        <f>F2387+F2388+F2389+F2390</f>
        <v>0</v>
      </c>
      <c r="G2386" s="12">
        <f>G2387+G2388+G2389+G2390</f>
        <v>20711.3</v>
      </c>
      <c r="H2386" s="12">
        <f>H2387+H2388+H2389+H2390</f>
        <v>39886.7</v>
      </c>
      <c r="I2386" s="12">
        <f>I2387+I2388+I2389+I2390</f>
        <v>79773.4</v>
      </c>
    </row>
    <row r="2387" spans="1:9" ht="22.5" hidden="1">
      <c r="A2387" s="101"/>
      <c r="B2387" s="101"/>
      <c r="C2387" s="2" t="s">
        <v>9</v>
      </c>
      <c r="D2387" s="11">
        <f aca="true" t="shared" si="41" ref="D2387:D2410">E2387+F2387+G2387+H2387+I2387</f>
        <v>0</v>
      </c>
      <c r="E2387" s="11">
        <v>0</v>
      </c>
      <c r="F2387" s="11">
        <v>0</v>
      </c>
      <c r="G2387" s="11">
        <v>0</v>
      </c>
      <c r="H2387" s="11">
        <v>0</v>
      </c>
      <c r="I2387" s="11">
        <v>0</v>
      </c>
    </row>
    <row r="2388" spans="1:9" ht="22.5" hidden="1">
      <c r="A2388" s="101"/>
      <c r="B2388" s="101"/>
      <c r="C2388" s="2" t="s">
        <v>10</v>
      </c>
      <c r="D2388" s="11">
        <f t="shared" si="41"/>
        <v>0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</row>
    <row r="2389" spans="1:9" ht="22.5" hidden="1">
      <c r="A2389" s="101"/>
      <c r="B2389" s="101"/>
      <c r="C2389" s="2" t="s">
        <v>11</v>
      </c>
      <c r="D2389" s="11">
        <f t="shared" si="41"/>
        <v>0</v>
      </c>
      <c r="E2389" s="11">
        <v>0</v>
      </c>
      <c r="F2389" s="11">
        <v>0</v>
      </c>
      <c r="G2389" s="11">
        <v>0</v>
      </c>
      <c r="H2389" s="11">
        <v>0</v>
      </c>
      <c r="I2389" s="11">
        <v>0</v>
      </c>
    </row>
    <row r="2390" spans="1:9" ht="15" hidden="1">
      <c r="A2390" s="101"/>
      <c r="B2390" s="101"/>
      <c r="C2390" s="2" t="s">
        <v>28</v>
      </c>
      <c r="D2390" s="11">
        <f t="shared" si="41"/>
        <v>140371.4</v>
      </c>
      <c r="E2390" s="29">
        <v>0</v>
      </c>
      <c r="F2390" s="29">
        <v>0</v>
      </c>
      <c r="G2390" s="29">
        <v>20711.3</v>
      </c>
      <c r="H2390" s="29">
        <v>39886.7</v>
      </c>
      <c r="I2390" s="29">
        <v>79773.4</v>
      </c>
    </row>
    <row r="2391" spans="1:9" ht="15" hidden="1">
      <c r="A2391" s="115">
        <v>27</v>
      </c>
      <c r="B2391" s="100" t="s">
        <v>396</v>
      </c>
      <c r="C2391" s="3" t="s">
        <v>12</v>
      </c>
      <c r="D2391" s="12">
        <f t="shared" si="41"/>
        <v>2000</v>
      </c>
      <c r="E2391" s="12">
        <f>E2392+E2393+E2394+E2395</f>
        <v>2000</v>
      </c>
      <c r="F2391" s="12">
        <f>F2392+F2393+F2394+F2395</f>
        <v>0</v>
      </c>
      <c r="G2391" s="12">
        <f>G2392+G2393+G2394+G2395</f>
        <v>0</v>
      </c>
      <c r="H2391" s="12">
        <f>H2392+H2393+H2394+H2395</f>
        <v>0</v>
      </c>
      <c r="I2391" s="12">
        <f>I2392+I2393+I2394+I2395</f>
        <v>0</v>
      </c>
    </row>
    <row r="2392" spans="1:9" ht="22.5" hidden="1">
      <c r="A2392" s="101"/>
      <c r="B2392" s="101"/>
      <c r="C2392" s="2" t="s">
        <v>9</v>
      </c>
      <c r="D2392" s="11">
        <f t="shared" si="41"/>
        <v>0</v>
      </c>
      <c r="E2392" s="11">
        <v>0</v>
      </c>
      <c r="F2392" s="11">
        <v>0</v>
      </c>
      <c r="G2392" s="11">
        <v>0</v>
      </c>
      <c r="H2392" s="11">
        <v>0</v>
      </c>
      <c r="I2392" s="11">
        <v>0</v>
      </c>
    </row>
    <row r="2393" spans="1:9" ht="22.5" hidden="1">
      <c r="A2393" s="101"/>
      <c r="B2393" s="101"/>
      <c r="C2393" s="2" t="s">
        <v>10</v>
      </c>
      <c r="D2393" s="11">
        <f t="shared" si="41"/>
        <v>0</v>
      </c>
      <c r="E2393" s="11">
        <v>0</v>
      </c>
      <c r="F2393" s="11">
        <v>0</v>
      </c>
      <c r="G2393" s="11">
        <v>0</v>
      </c>
      <c r="H2393" s="11">
        <v>0</v>
      </c>
      <c r="I2393" s="11">
        <v>0</v>
      </c>
    </row>
    <row r="2394" spans="1:9" ht="22.5" hidden="1">
      <c r="A2394" s="101"/>
      <c r="B2394" s="101"/>
      <c r="C2394" s="2" t="s">
        <v>11</v>
      </c>
      <c r="D2394" s="11">
        <f t="shared" si="41"/>
        <v>2000</v>
      </c>
      <c r="E2394" s="29">
        <v>2000</v>
      </c>
      <c r="F2394" s="22">
        <v>0</v>
      </c>
      <c r="G2394" s="22">
        <v>0</v>
      </c>
      <c r="H2394" s="22">
        <v>0</v>
      </c>
      <c r="I2394" s="22">
        <v>0</v>
      </c>
    </row>
    <row r="2395" spans="1:9" ht="15" hidden="1">
      <c r="A2395" s="101"/>
      <c r="B2395" s="101"/>
      <c r="C2395" s="2" t="s">
        <v>28</v>
      </c>
      <c r="D2395" s="11">
        <f t="shared" si="41"/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</row>
    <row r="2396" spans="1:9" ht="15">
      <c r="A2396" s="106"/>
      <c r="B2396" s="106" t="s">
        <v>726</v>
      </c>
      <c r="C2396" s="66" t="s">
        <v>12</v>
      </c>
      <c r="D2396" s="78">
        <f>D2397+D2398+D2399+D2400</f>
        <v>20716.440000000002</v>
      </c>
      <c r="E2396" s="78">
        <f>E2397+E2398+E2399+E2400</f>
        <v>7414.3</v>
      </c>
      <c r="F2396" s="78">
        <f>F2397+F2398+F2399+F2400</f>
        <v>6626.9</v>
      </c>
      <c r="G2396" s="78">
        <f>G2397+G2398+G2399+G2400</f>
        <v>6675.24</v>
      </c>
      <c r="H2396" s="78">
        <f>H2397+H2398+H2399+H2400</f>
        <v>0</v>
      </c>
      <c r="I2396" s="78">
        <f>I2397+I2398+I2399+I2400</f>
        <v>0</v>
      </c>
    </row>
    <row r="2397" spans="1:9" ht="22.5">
      <c r="A2397" s="111"/>
      <c r="B2397" s="111"/>
      <c r="C2397" s="66" t="s">
        <v>9</v>
      </c>
      <c r="D2397" s="75">
        <v>0</v>
      </c>
      <c r="E2397" s="75">
        <v>0</v>
      </c>
      <c r="F2397" s="75">
        <v>0</v>
      </c>
      <c r="G2397" s="75">
        <v>0</v>
      </c>
      <c r="H2397" s="75">
        <v>0</v>
      </c>
      <c r="I2397" s="75">
        <v>0</v>
      </c>
    </row>
    <row r="2398" spans="1:9" ht="22.5">
      <c r="A2398" s="111"/>
      <c r="B2398" s="111"/>
      <c r="C2398" s="66" t="s">
        <v>10</v>
      </c>
      <c r="D2398" s="75">
        <f>D2403+D2408+D2418</f>
        <v>14429.7</v>
      </c>
      <c r="E2398" s="75">
        <f>E2403+E2408+E2418</f>
        <v>4826</v>
      </c>
      <c r="F2398" s="75">
        <f>F2403+F2408+F2418</f>
        <v>4777.7</v>
      </c>
      <c r="G2398" s="75">
        <f>G2403+G2408+G2418</f>
        <v>4826</v>
      </c>
      <c r="H2398" s="75">
        <f>H2403+H2408+H2418</f>
        <v>0</v>
      </c>
      <c r="I2398" s="75">
        <f>I2403+I2408+I2418</f>
        <v>0</v>
      </c>
    </row>
    <row r="2399" spans="1:9" ht="22.5">
      <c r="A2399" s="111"/>
      <c r="B2399" s="111"/>
      <c r="C2399" s="66" t="s">
        <v>11</v>
      </c>
      <c r="D2399" s="75">
        <f>D2404+D2409+D2419</f>
        <v>6286.74</v>
      </c>
      <c r="E2399" s="75">
        <f>E2404+E2409+E2419</f>
        <v>2588.3</v>
      </c>
      <c r="F2399" s="75">
        <f>F2404+F2409+F2419</f>
        <v>1849.2</v>
      </c>
      <c r="G2399" s="75">
        <f>G2404+G2409+G2419</f>
        <v>1849.24</v>
      </c>
      <c r="H2399" s="75">
        <f>H2404+H2409+H2419</f>
        <v>0</v>
      </c>
      <c r="I2399" s="75">
        <f>I2404+I2409+I2419</f>
        <v>0</v>
      </c>
    </row>
    <row r="2400" spans="1:9" ht="15">
      <c r="A2400" s="111"/>
      <c r="B2400" s="111"/>
      <c r="C2400" s="66" t="s">
        <v>28</v>
      </c>
      <c r="D2400" s="75">
        <f>D2405+D2410+D2420</f>
        <v>0</v>
      </c>
      <c r="E2400" s="75">
        <f>E2405+E2410+E2420</f>
        <v>0</v>
      </c>
      <c r="F2400" s="75">
        <f>F2405+F2410+F2420</f>
        <v>0</v>
      </c>
      <c r="G2400" s="75">
        <f>G2405+G2410+G2420</f>
        <v>0</v>
      </c>
      <c r="H2400" s="75">
        <f>H2405+H2410+H2420</f>
        <v>0</v>
      </c>
      <c r="I2400" s="75">
        <f>I2405+I2410+I2420</f>
        <v>0</v>
      </c>
    </row>
    <row r="2401" spans="1:9" ht="15" hidden="1">
      <c r="A2401" s="115">
        <v>28</v>
      </c>
      <c r="B2401" s="100" t="s">
        <v>397</v>
      </c>
      <c r="C2401" s="3" t="s">
        <v>12</v>
      </c>
      <c r="D2401" s="12">
        <f t="shared" si="41"/>
        <v>19958.940000000002</v>
      </c>
      <c r="E2401" s="12">
        <f>E2402+E2403+E2404+E2405</f>
        <v>6656.8</v>
      </c>
      <c r="F2401" s="12">
        <f>F2402+F2403+F2404+F2405</f>
        <v>6626.9</v>
      </c>
      <c r="G2401" s="12">
        <f>G2402+G2403+G2404+G2405</f>
        <v>6675.24</v>
      </c>
      <c r="H2401" s="12">
        <f>H2402+H2403+H2404+H2405</f>
        <v>0</v>
      </c>
      <c r="I2401" s="12">
        <f>I2402+I2403+I2404+I2405</f>
        <v>0</v>
      </c>
    </row>
    <row r="2402" spans="1:9" ht="22.5" hidden="1">
      <c r="A2402" s="101"/>
      <c r="B2402" s="101"/>
      <c r="C2402" s="2" t="s">
        <v>9</v>
      </c>
      <c r="D2402" s="11">
        <f t="shared" si="41"/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</row>
    <row r="2403" spans="1:9" ht="22.5" hidden="1">
      <c r="A2403" s="101"/>
      <c r="B2403" s="101"/>
      <c r="C2403" s="2" t="s">
        <v>10</v>
      </c>
      <c r="D2403" s="11">
        <f t="shared" si="41"/>
        <v>14429.7</v>
      </c>
      <c r="E2403" s="29">
        <v>4826</v>
      </c>
      <c r="F2403" s="22">
        <v>4777.7</v>
      </c>
      <c r="G2403" s="22">
        <v>4826</v>
      </c>
      <c r="H2403" s="22">
        <v>0</v>
      </c>
      <c r="I2403" s="22">
        <v>0</v>
      </c>
    </row>
    <row r="2404" spans="1:9" ht="22.5" hidden="1">
      <c r="A2404" s="101"/>
      <c r="B2404" s="101"/>
      <c r="C2404" s="2" t="s">
        <v>11</v>
      </c>
      <c r="D2404" s="11">
        <f t="shared" si="41"/>
        <v>5529.24</v>
      </c>
      <c r="E2404" s="29">
        <v>1830.8</v>
      </c>
      <c r="F2404" s="22">
        <v>1849.2</v>
      </c>
      <c r="G2404" s="22">
        <v>1849.24</v>
      </c>
      <c r="H2404" s="22">
        <v>0</v>
      </c>
      <c r="I2404" s="22">
        <v>0</v>
      </c>
    </row>
    <row r="2405" spans="1:9" ht="15" hidden="1">
      <c r="A2405" s="101"/>
      <c r="B2405" s="101"/>
      <c r="C2405" s="2" t="s">
        <v>28</v>
      </c>
      <c r="D2405" s="11">
        <f t="shared" si="41"/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</row>
    <row r="2406" spans="1:9" ht="15" hidden="1">
      <c r="A2406" s="115">
        <v>29</v>
      </c>
      <c r="B2406" s="100" t="s">
        <v>398</v>
      </c>
      <c r="C2406" s="3" t="s">
        <v>12</v>
      </c>
      <c r="D2406" s="12">
        <f t="shared" si="41"/>
        <v>497.5</v>
      </c>
      <c r="E2406" s="12">
        <f>E2407+E2408+E2409+E2410</f>
        <v>497.5</v>
      </c>
      <c r="F2406" s="12">
        <f>F2407+F2408+F2409+F2410</f>
        <v>0</v>
      </c>
      <c r="G2406" s="12">
        <f>G2407+G2408+G2409+G2410</f>
        <v>0</v>
      </c>
      <c r="H2406" s="12">
        <f>H2407+H2408+H2409+H2410</f>
        <v>0</v>
      </c>
      <c r="I2406" s="12">
        <f>I2407+I2408+I2409+I2410</f>
        <v>0</v>
      </c>
    </row>
    <row r="2407" spans="1:9" ht="22.5" hidden="1">
      <c r="A2407" s="101"/>
      <c r="B2407" s="101"/>
      <c r="C2407" s="2" t="s">
        <v>9</v>
      </c>
      <c r="D2407" s="11">
        <f t="shared" si="41"/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</row>
    <row r="2408" spans="1:9" ht="22.5" hidden="1">
      <c r="A2408" s="101"/>
      <c r="B2408" s="101"/>
      <c r="C2408" s="2" t="s">
        <v>10</v>
      </c>
      <c r="D2408" s="11">
        <f t="shared" si="41"/>
        <v>0</v>
      </c>
      <c r="E2408" s="11">
        <v>0</v>
      </c>
      <c r="F2408" s="11">
        <v>0</v>
      </c>
      <c r="G2408" s="11">
        <v>0</v>
      </c>
      <c r="H2408" s="11">
        <v>0</v>
      </c>
      <c r="I2408" s="11">
        <v>0</v>
      </c>
    </row>
    <row r="2409" spans="1:9" ht="22.5" hidden="1">
      <c r="A2409" s="101"/>
      <c r="B2409" s="101"/>
      <c r="C2409" s="2" t="s">
        <v>11</v>
      </c>
      <c r="D2409" s="11">
        <f t="shared" si="41"/>
        <v>497.5</v>
      </c>
      <c r="E2409" s="29">
        <v>497.5</v>
      </c>
      <c r="F2409" s="29">
        <v>0</v>
      </c>
      <c r="G2409" s="29">
        <v>0</v>
      </c>
      <c r="H2409" s="29">
        <v>0</v>
      </c>
      <c r="I2409" s="29">
        <v>0</v>
      </c>
    </row>
    <row r="2410" spans="1:9" ht="15" hidden="1">
      <c r="A2410" s="101"/>
      <c r="B2410" s="101"/>
      <c r="C2410" s="2" t="s">
        <v>28</v>
      </c>
      <c r="D2410" s="11">
        <f t="shared" si="41"/>
        <v>0</v>
      </c>
      <c r="E2410" s="11">
        <v>0</v>
      </c>
      <c r="F2410" s="11">
        <v>0</v>
      </c>
      <c r="G2410" s="11">
        <v>0</v>
      </c>
      <c r="H2410" s="11">
        <v>0</v>
      </c>
      <c r="I2410" s="11">
        <v>0</v>
      </c>
    </row>
    <row r="2411" spans="1:9" ht="15" hidden="1">
      <c r="A2411" s="115">
        <v>30</v>
      </c>
      <c r="B2411" s="100" t="s">
        <v>399</v>
      </c>
      <c r="C2411" s="3" t="s">
        <v>12</v>
      </c>
      <c r="D2411" s="91" t="s">
        <v>361</v>
      </c>
      <c r="E2411" s="92"/>
      <c r="F2411" s="92"/>
      <c r="G2411" s="92"/>
      <c r="H2411" s="92"/>
      <c r="I2411" s="92"/>
    </row>
    <row r="2412" spans="1:9" ht="22.5" hidden="1">
      <c r="A2412" s="101"/>
      <c r="B2412" s="101"/>
      <c r="C2412" s="2" t="s">
        <v>9</v>
      </c>
      <c r="D2412" s="92"/>
      <c r="E2412" s="92"/>
      <c r="F2412" s="92"/>
      <c r="G2412" s="92"/>
      <c r="H2412" s="92"/>
      <c r="I2412" s="92"/>
    </row>
    <row r="2413" spans="1:9" ht="22.5" hidden="1">
      <c r="A2413" s="101"/>
      <c r="B2413" s="101"/>
      <c r="C2413" s="2" t="s">
        <v>10</v>
      </c>
      <c r="D2413" s="92"/>
      <c r="E2413" s="92"/>
      <c r="F2413" s="92"/>
      <c r="G2413" s="92"/>
      <c r="H2413" s="92"/>
      <c r="I2413" s="92"/>
    </row>
    <row r="2414" spans="1:9" ht="22.5" hidden="1">
      <c r="A2414" s="101"/>
      <c r="B2414" s="101"/>
      <c r="C2414" s="2" t="s">
        <v>11</v>
      </c>
      <c r="D2414" s="92"/>
      <c r="E2414" s="92"/>
      <c r="F2414" s="92"/>
      <c r="G2414" s="92"/>
      <c r="H2414" s="92"/>
      <c r="I2414" s="92"/>
    </row>
    <row r="2415" spans="1:9" ht="15" hidden="1">
      <c r="A2415" s="101"/>
      <c r="B2415" s="101"/>
      <c r="C2415" s="2" t="s">
        <v>28</v>
      </c>
      <c r="D2415" s="92"/>
      <c r="E2415" s="92"/>
      <c r="F2415" s="92"/>
      <c r="G2415" s="92"/>
      <c r="H2415" s="92"/>
      <c r="I2415" s="92"/>
    </row>
    <row r="2416" spans="1:9" ht="15" hidden="1">
      <c r="A2416" s="115">
        <v>31</v>
      </c>
      <c r="B2416" s="100" t="s">
        <v>400</v>
      </c>
      <c r="C2416" s="3" t="s">
        <v>12</v>
      </c>
      <c r="D2416" s="12">
        <f>E2416+F2416+G2416+H2416+I2416</f>
        <v>260</v>
      </c>
      <c r="E2416" s="12">
        <f>E2417+E2418+E2419+E2420</f>
        <v>260</v>
      </c>
      <c r="F2416" s="12">
        <f>F2417+F2418+F2419+F2420</f>
        <v>0</v>
      </c>
      <c r="G2416" s="12">
        <f>G2417+G2418+G2419+G2420</f>
        <v>0</v>
      </c>
      <c r="H2416" s="12">
        <f>H2417+H2418+H2419+H2420</f>
        <v>0</v>
      </c>
      <c r="I2416" s="12">
        <f>I2417+I2418+I2419+I2420</f>
        <v>0</v>
      </c>
    </row>
    <row r="2417" spans="1:9" ht="22.5" hidden="1">
      <c r="A2417" s="101"/>
      <c r="B2417" s="101"/>
      <c r="C2417" s="2" t="s">
        <v>9</v>
      </c>
      <c r="D2417" s="11">
        <f>E2417+F2417+G2417+H2417+I2417</f>
        <v>0</v>
      </c>
      <c r="E2417" s="11">
        <v>0</v>
      </c>
      <c r="F2417" s="11">
        <v>0</v>
      </c>
      <c r="G2417" s="11">
        <v>0</v>
      </c>
      <c r="H2417" s="11">
        <v>0</v>
      </c>
      <c r="I2417" s="11">
        <v>0</v>
      </c>
    </row>
    <row r="2418" spans="1:9" ht="22.5" hidden="1">
      <c r="A2418" s="101"/>
      <c r="B2418" s="101"/>
      <c r="C2418" s="2" t="s">
        <v>10</v>
      </c>
      <c r="D2418" s="11">
        <f>E2418+F2418+G2418+H2418+I2418</f>
        <v>0</v>
      </c>
      <c r="E2418" s="11">
        <v>0</v>
      </c>
      <c r="F2418" s="11">
        <v>0</v>
      </c>
      <c r="G2418" s="11">
        <v>0</v>
      </c>
      <c r="H2418" s="11">
        <v>0</v>
      </c>
      <c r="I2418" s="11">
        <v>0</v>
      </c>
    </row>
    <row r="2419" spans="1:9" ht="22.5" hidden="1">
      <c r="A2419" s="101"/>
      <c r="B2419" s="101"/>
      <c r="C2419" s="2" t="s">
        <v>11</v>
      </c>
      <c r="D2419" s="11">
        <f>E2419+F2419+G2419+H2419+I2419</f>
        <v>260</v>
      </c>
      <c r="E2419" s="22">
        <v>260</v>
      </c>
      <c r="F2419" s="22">
        <v>0</v>
      </c>
      <c r="G2419" s="22">
        <v>0</v>
      </c>
      <c r="H2419" s="22">
        <v>0</v>
      </c>
      <c r="I2419" s="22">
        <v>0</v>
      </c>
    </row>
    <row r="2420" spans="1:9" ht="15" hidden="1">
      <c r="A2420" s="101"/>
      <c r="B2420" s="101"/>
      <c r="C2420" s="2" t="s">
        <v>28</v>
      </c>
      <c r="D2420" s="11">
        <f>E2420+F2420+G2420+H2420+I2420</f>
        <v>0</v>
      </c>
      <c r="E2420" s="11">
        <v>0</v>
      </c>
      <c r="F2420" s="11">
        <v>0</v>
      </c>
      <c r="G2420" s="11">
        <v>0</v>
      </c>
      <c r="H2420" s="11">
        <v>0</v>
      </c>
      <c r="I2420" s="11">
        <v>0</v>
      </c>
    </row>
    <row r="2421" spans="1:9" ht="15">
      <c r="A2421" s="116"/>
      <c r="B2421" s="108" t="s">
        <v>401</v>
      </c>
      <c r="C2421" s="62"/>
      <c r="D2421" s="11"/>
      <c r="E2421" s="11"/>
      <c r="F2421" s="11"/>
      <c r="G2421" s="11"/>
      <c r="H2421" s="11"/>
      <c r="I2421" s="11"/>
    </row>
    <row r="2422" spans="1:9" ht="15">
      <c r="A2422" s="116"/>
      <c r="B2422" s="108"/>
      <c r="C2422" s="61" t="s">
        <v>12</v>
      </c>
      <c r="D2422" s="10">
        <f>E2422+F2422+G2422+H2422+I2422</f>
        <v>92369.01000000001</v>
      </c>
      <c r="E2422" s="10">
        <f>E2432+E2442+E2447</f>
        <v>23872.11</v>
      </c>
      <c r="F2422" s="10">
        <f>F2432+F2442+F2447</f>
        <v>8196.900000000001</v>
      </c>
      <c r="G2422" s="10">
        <f>G2432+G2442+G2447</f>
        <v>19000</v>
      </c>
      <c r="H2422" s="10">
        <f>H2432+H2442+H2447</f>
        <v>20300</v>
      </c>
      <c r="I2422" s="10">
        <f>I2432+I2442+I2447</f>
        <v>21000</v>
      </c>
    </row>
    <row r="2423" spans="1:9" ht="22.5">
      <c r="A2423" s="116"/>
      <c r="B2423" s="108"/>
      <c r="C2423" s="2" t="s">
        <v>9</v>
      </c>
      <c r="D2423" s="11">
        <f aca="true" t="shared" si="42" ref="D2423:D2451">E2423+F2423+G2423+H2423+I2423</f>
        <v>0</v>
      </c>
      <c r="E2423" s="11">
        <f>E2433+E2443+E2448</f>
        <v>0</v>
      </c>
      <c r="F2423" s="11">
        <f>F2433+F2443+F2448</f>
        <v>0</v>
      </c>
      <c r="G2423" s="11">
        <f>G2433+G2443+G2448</f>
        <v>0</v>
      </c>
      <c r="H2423" s="11">
        <f>H2433+H2443+H2448</f>
        <v>0</v>
      </c>
      <c r="I2423" s="11">
        <f>I2433+I2443+I2448</f>
        <v>0</v>
      </c>
    </row>
    <row r="2424" spans="1:9" ht="22.5">
      <c r="A2424" s="116"/>
      <c r="B2424" s="108"/>
      <c r="C2424" s="2" t="s">
        <v>10</v>
      </c>
      <c r="D2424" s="11">
        <f t="shared" si="42"/>
        <v>0</v>
      </c>
      <c r="E2424" s="11">
        <f>E2434+E2444+E2449</f>
        <v>0</v>
      </c>
      <c r="F2424" s="11">
        <f>F2434+F2444+F2449</f>
        <v>0</v>
      </c>
      <c r="G2424" s="11">
        <f>G2434+G2444+G2449</f>
        <v>0</v>
      </c>
      <c r="H2424" s="11">
        <f>H2434+H2444+H2449</f>
        <v>0</v>
      </c>
      <c r="I2424" s="11">
        <f>I2434+I2444+I2449</f>
        <v>0</v>
      </c>
    </row>
    <row r="2425" spans="1:9" ht="22.5">
      <c r="A2425" s="116"/>
      <c r="B2425" s="108"/>
      <c r="C2425" s="2" t="s">
        <v>11</v>
      </c>
      <c r="D2425" s="11">
        <f t="shared" si="42"/>
        <v>91742.3</v>
      </c>
      <c r="E2425" s="11">
        <f>E2435+E2445+E2450</f>
        <v>23245.4</v>
      </c>
      <c r="F2425" s="11">
        <f>F2435+F2445+F2450</f>
        <v>8196.900000000001</v>
      </c>
      <c r="G2425" s="11">
        <f>G2435+G2445+G2450</f>
        <v>19000</v>
      </c>
      <c r="H2425" s="11">
        <f>H2435+H2445+H2450</f>
        <v>20300</v>
      </c>
      <c r="I2425" s="11">
        <f>I2435+I2445+I2450</f>
        <v>21000</v>
      </c>
    </row>
    <row r="2426" spans="1:9" ht="15">
      <c r="A2426" s="116"/>
      <c r="B2426" s="108"/>
      <c r="C2426" s="2" t="s">
        <v>28</v>
      </c>
      <c r="D2426" s="11">
        <f t="shared" si="42"/>
        <v>626.7099999999999</v>
      </c>
      <c r="E2426" s="11">
        <f>E2436+E2446+E2451</f>
        <v>626.7099999999999</v>
      </c>
      <c r="F2426" s="11">
        <f>F2436+F2446+F2451</f>
        <v>0</v>
      </c>
      <c r="G2426" s="11">
        <f>G2436+G2446+G2451</f>
        <v>0</v>
      </c>
      <c r="H2426" s="11">
        <f>H2436+H2446+H2451</f>
        <v>0</v>
      </c>
      <c r="I2426" s="11">
        <f>I2436+I2446+I2451</f>
        <v>0</v>
      </c>
    </row>
    <row r="2427" spans="1:9" ht="15">
      <c r="A2427" s="106"/>
      <c r="B2427" s="106" t="s">
        <v>727</v>
      </c>
      <c r="C2427" s="66" t="s">
        <v>12</v>
      </c>
      <c r="D2427" s="78">
        <f>D2428+D2429+D2430+D2431</f>
        <v>42629.02</v>
      </c>
      <c r="E2427" s="78">
        <f>E2428+E2429+E2430+E2431</f>
        <v>5522.17</v>
      </c>
      <c r="F2427" s="78">
        <f>F2428+F2429+F2430+F2431</f>
        <v>5806.85</v>
      </c>
      <c r="G2427" s="78">
        <f>G2428+G2429+G2430+G2431</f>
        <v>10000</v>
      </c>
      <c r="H2427" s="78">
        <f>H2428+H2429+H2430+H2431</f>
        <v>10300</v>
      </c>
      <c r="I2427" s="78">
        <f>I2428+I2429+I2430+I2431</f>
        <v>11000</v>
      </c>
    </row>
    <row r="2428" spans="1:9" ht="22.5">
      <c r="A2428" s="111"/>
      <c r="B2428" s="111"/>
      <c r="C2428" s="66" t="s">
        <v>9</v>
      </c>
      <c r="D2428" s="75">
        <v>0</v>
      </c>
      <c r="E2428" s="75">
        <v>0</v>
      </c>
      <c r="F2428" s="75">
        <v>0</v>
      </c>
      <c r="G2428" s="75">
        <v>0</v>
      </c>
      <c r="H2428" s="75">
        <v>0</v>
      </c>
      <c r="I2428" s="75">
        <v>0</v>
      </c>
    </row>
    <row r="2429" spans="1:9" ht="22.5">
      <c r="A2429" s="111"/>
      <c r="B2429" s="111"/>
      <c r="C2429" s="66" t="s">
        <v>10</v>
      </c>
      <c r="D2429" s="75">
        <v>0</v>
      </c>
      <c r="E2429" s="75">
        <v>0</v>
      </c>
      <c r="F2429" s="75">
        <v>0</v>
      </c>
      <c r="G2429" s="75">
        <v>0</v>
      </c>
      <c r="H2429" s="75">
        <v>0</v>
      </c>
      <c r="I2429" s="75">
        <v>0</v>
      </c>
    </row>
    <row r="2430" spans="1:9" ht="22.5">
      <c r="A2430" s="111"/>
      <c r="B2430" s="111"/>
      <c r="C2430" s="66" t="s">
        <v>11</v>
      </c>
      <c r="D2430" s="75">
        <f>D2435</f>
        <v>42626.35</v>
      </c>
      <c r="E2430" s="75">
        <f>E2435</f>
        <v>5519.5</v>
      </c>
      <c r="F2430" s="75">
        <f>F2435</f>
        <v>5806.85</v>
      </c>
      <c r="G2430" s="75">
        <f>G2435</f>
        <v>10000</v>
      </c>
      <c r="H2430" s="75">
        <f>H2435</f>
        <v>10300</v>
      </c>
      <c r="I2430" s="75">
        <f>I2435</f>
        <v>11000</v>
      </c>
    </row>
    <row r="2431" spans="1:9" ht="15">
      <c r="A2431" s="111"/>
      <c r="B2431" s="111"/>
      <c r="C2431" s="66" t="s">
        <v>28</v>
      </c>
      <c r="D2431" s="75">
        <f>D2436</f>
        <v>2.67</v>
      </c>
      <c r="E2431" s="75">
        <f>E2436</f>
        <v>2.67</v>
      </c>
      <c r="F2431" s="75">
        <f>F2436</f>
        <v>0</v>
      </c>
      <c r="G2431" s="75">
        <f>G2436</f>
        <v>0</v>
      </c>
      <c r="H2431" s="75">
        <f>H2436</f>
        <v>0</v>
      </c>
      <c r="I2431" s="75">
        <f>I2436</f>
        <v>0</v>
      </c>
    </row>
    <row r="2432" spans="1:9" ht="15" hidden="1">
      <c r="A2432" s="115">
        <v>1</v>
      </c>
      <c r="B2432" s="100" t="s">
        <v>402</v>
      </c>
      <c r="C2432" s="3" t="s">
        <v>12</v>
      </c>
      <c r="D2432" s="12">
        <f t="shared" si="42"/>
        <v>42629.020000000004</v>
      </c>
      <c r="E2432" s="12">
        <f>E2433+E2434+E2435+E2436</f>
        <v>5522.17</v>
      </c>
      <c r="F2432" s="12">
        <f>F2433+F2434+F2435+F2436</f>
        <v>5806.85</v>
      </c>
      <c r="G2432" s="12">
        <f>G2433+G2434+G2435+G2436</f>
        <v>10000</v>
      </c>
      <c r="H2432" s="12">
        <f>H2433+H2434+H2435+H2436</f>
        <v>10300</v>
      </c>
      <c r="I2432" s="12">
        <f>I2433+I2434+I2435+I2436</f>
        <v>11000</v>
      </c>
    </row>
    <row r="2433" spans="1:9" ht="22.5" hidden="1">
      <c r="A2433" s="101"/>
      <c r="B2433" s="101"/>
      <c r="C2433" s="2" t="s">
        <v>9</v>
      </c>
      <c r="D2433" s="11">
        <f t="shared" si="42"/>
        <v>0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</row>
    <row r="2434" spans="1:9" ht="22.5" hidden="1">
      <c r="A2434" s="101"/>
      <c r="B2434" s="101"/>
      <c r="C2434" s="2" t="s">
        <v>10</v>
      </c>
      <c r="D2434" s="11">
        <f t="shared" si="42"/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</row>
    <row r="2435" spans="1:9" ht="22.5" hidden="1">
      <c r="A2435" s="101"/>
      <c r="B2435" s="101"/>
      <c r="C2435" s="2" t="s">
        <v>11</v>
      </c>
      <c r="D2435" s="11">
        <f t="shared" si="42"/>
        <v>42626.35</v>
      </c>
      <c r="E2435" s="22">
        <v>5519.5</v>
      </c>
      <c r="F2435" s="22">
        <v>5806.85</v>
      </c>
      <c r="G2435" s="22">
        <v>10000</v>
      </c>
      <c r="H2435" s="22">
        <v>10300</v>
      </c>
      <c r="I2435" s="22">
        <v>11000</v>
      </c>
    </row>
    <row r="2436" spans="1:9" ht="15" hidden="1">
      <c r="A2436" s="101"/>
      <c r="B2436" s="101"/>
      <c r="C2436" s="2" t="s">
        <v>28</v>
      </c>
      <c r="D2436" s="11">
        <f t="shared" si="42"/>
        <v>2.67</v>
      </c>
      <c r="E2436" s="22">
        <v>2.67</v>
      </c>
      <c r="F2436" s="11">
        <v>0</v>
      </c>
      <c r="G2436" s="11">
        <v>0</v>
      </c>
      <c r="H2436" s="11">
        <v>0</v>
      </c>
      <c r="I2436" s="11">
        <v>0</v>
      </c>
    </row>
    <row r="2437" spans="1:9" ht="15">
      <c r="A2437" s="106"/>
      <c r="B2437" s="106" t="s">
        <v>728</v>
      </c>
      <c r="C2437" s="66" t="s">
        <v>12</v>
      </c>
      <c r="D2437" s="78">
        <f>D2438+D2439+D2440+D2441</f>
        <v>49739.99</v>
      </c>
      <c r="E2437" s="78">
        <f>E2438+E2439+E2440+E2441</f>
        <v>18349.940000000002</v>
      </c>
      <c r="F2437" s="78">
        <f>F2438+F2439+F2440+F2441</f>
        <v>2390.05</v>
      </c>
      <c r="G2437" s="78">
        <f>G2438+G2439+G2440+G2441</f>
        <v>9000</v>
      </c>
      <c r="H2437" s="78">
        <f>H2438+H2439+H2440+H2441</f>
        <v>10000</v>
      </c>
      <c r="I2437" s="78">
        <f>I2438+I2439+I2440+I2441</f>
        <v>10000</v>
      </c>
    </row>
    <row r="2438" spans="1:9" ht="22.5">
      <c r="A2438" s="111"/>
      <c r="B2438" s="111"/>
      <c r="C2438" s="66" t="s">
        <v>9</v>
      </c>
      <c r="D2438" s="75">
        <v>0</v>
      </c>
      <c r="E2438" s="75">
        <v>0</v>
      </c>
      <c r="F2438" s="75">
        <v>0</v>
      </c>
      <c r="G2438" s="75">
        <v>0</v>
      </c>
      <c r="H2438" s="75">
        <v>0</v>
      </c>
      <c r="I2438" s="75">
        <v>0</v>
      </c>
    </row>
    <row r="2439" spans="1:9" ht="22.5">
      <c r="A2439" s="111"/>
      <c r="B2439" s="111"/>
      <c r="C2439" s="66" t="s">
        <v>10</v>
      </c>
      <c r="D2439" s="75">
        <v>0</v>
      </c>
      <c r="E2439" s="75">
        <v>0</v>
      </c>
      <c r="F2439" s="75">
        <v>0</v>
      </c>
      <c r="G2439" s="75">
        <v>0</v>
      </c>
      <c r="H2439" s="75">
        <v>0</v>
      </c>
      <c r="I2439" s="75">
        <v>0</v>
      </c>
    </row>
    <row r="2440" spans="1:9" ht="22.5">
      <c r="A2440" s="111"/>
      <c r="B2440" s="111"/>
      <c r="C2440" s="66" t="s">
        <v>11</v>
      </c>
      <c r="D2440" s="75">
        <f>D2445+D2450</f>
        <v>49115.95</v>
      </c>
      <c r="E2440" s="75">
        <f>E2445+E2450</f>
        <v>17725.9</v>
      </c>
      <c r="F2440" s="75">
        <f>F2445+F2450</f>
        <v>2390.05</v>
      </c>
      <c r="G2440" s="75">
        <f>G2445+G2450</f>
        <v>9000</v>
      </c>
      <c r="H2440" s="75">
        <f>H2445+H2450</f>
        <v>10000</v>
      </c>
      <c r="I2440" s="75">
        <f>I2445+I2450</f>
        <v>10000</v>
      </c>
    </row>
    <row r="2441" spans="1:9" ht="15">
      <c r="A2441" s="111"/>
      <c r="B2441" s="111"/>
      <c r="C2441" s="66" t="s">
        <v>28</v>
      </c>
      <c r="D2441" s="75">
        <f>D2446+D2451</f>
        <v>624.04</v>
      </c>
      <c r="E2441" s="75">
        <f>E2446+E2451</f>
        <v>624.04</v>
      </c>
      <c r="F2441" s="75">
        <f>F2446+F2451</f>
        <v>0</v>
      </c>
      <c r="G2441" s="75">
        <f>G2446+G2451</f>
        <v>0</v>
      </c>
      <c r="H2441" s="75">
        <f>H2446+H2451</f>
        <v>0</v>
      </c>
      <c r="I2441" s="75">
        <f>I2446+I2451</f>
        <v>0</v>
      </c>
    </row>
    <row r="2442" spans="1:9" ht="15" hidden="1">
      <c r="A2442" s="115">
        <v>2</v>
      </c>
      <c r="B2442" s="100" t="s">
        <v>403</v>
      </c>
      <c r="C2442" s="3" t="s">
        <v>12</v>
      </c>
      <c r="D2442" s="12">
        <f t="shared" si="42"/>
        <v>49479.990000000005</v>
      </c>
      <c r="E2442" s="12">
        <f>E2443+E2444+E2445+E2446</f>
        <v>18089.940000000002</v>
      </c>
      <c r="F2442" s="12">
        <f>F2443+F2444+F2445+F2446</f>
        <v>2390.05</v>
      </c>
      <c r="G2442" s="12">
        <f>G2443+G2444+G2445+G2446</f>
        <v>9000</v>
      </c>
      <c r="H2442" s="12">
        <f>H2443+H2444+H2445+H2446</f>
        <v>10000</v>
      </c>
      <c r="I2442" s="12">
        <f>I2443+I2444+I2445+I2446</f>
        <v>10000</v>
      </c>
    </row>
    <row r="2443" spans="1:9" ht="22.5" hidden="1">
      <c r="A2443" s="101"/>
      <c r="B2443" s="101"/>
      <c r="C2443" s="2" t="s">
        <v>9</v>
      </c>
      <c r="D2443" s="11">
        <f t="shared" si="42"/>
        <v>0</v>
      </c>
      <c r="E2443" s="11">
        <v>0</v>
      </c>
      <c r="F2443" s="11">
        <v>0</v>
      </c>
      <c r="G2443" s="11">
        <v>0</v>
      </c>
      <c r="H2443" s="11">
        <v>0</v>
      </c>
      <c r="I2443" s="11">
        <v>0</v>
      </c>
    </row>
    <row r="2444" spans="1:9" ht="22.5" hidden="1">
      <c r="A2444" s="101"/>
      <c r="B2444" s="101"/>
      <c r="C2444" s="2" t="s">
        <v>10</v>
      </c>
      <c r="D2444" s="11">
        <f t="shared" si="42"/>
        <v>0</v>
      </c>
      <c r="E2444" s="11">
        <v>0</v>
      </c>
      <c r="F2444" s="11">
        <v>0</v>
      </c>
      <c r="G2444" s="11">
        <v>0</v>
      </c>
      <c r="H2444" s="11">
        <v>0</v>
      </c>
      <c r="I2444" s="11">
        <v>0</v>
      </c>
    </row>
    <row r="2445" spans="1:9" ht="22.5" hidden="1">
      <c r="A2445" s="101"/>
      <c r="B2445" s="101"/>
      <c r="C2445" s="2" t="s">
        <v>11</v>
      </c>
      <c r="D2445" s="11">
        <f t="shared" si="42"/>
        <v>48855.95</v>
      </c>
      <c r="E2445" s="22">
        <v>17465.9</v>
      </c>
      <c r="F2445" s="22">
        <v>2390.05</v>
      </c>
      <c r="G2445" s="22">
        <v>9000</v>
      </c>
      <c r="H2445" s="22">
        <v>10000</v>
      </c>
      <c r="I2445" s="22">
        <v>10000</v>
      </c>
    </row>
    <row r="2446" spans="1:9" ht="15" hidden="1">
      <c r="A2446" s="101"/>
      <c r="B2446" s="101"/>
      <c r="C2446" s="2" t="s">
        <v>28</v>
      </c>
      <c r="D2446" s="11">
        <f t="shared" si="42"/>
        <v>624.04</v>
      </c>
      <c r="E2446" s="22">
        <v>624.04</v>
      </c>
      <c r="F2446" s="11">
        <v>0</v>
      </c>
      <c r="G2446" s="11">
        <v>0</v>
      </c>
      <c r="H2446" s="11">
        <v>0</v>
      </c>
      <c r="I2446" s="11">
        <v>0</v>
      </c>
    </row>
    <row r="2447" spans="1:9" ht="15" hidden="1">
      <c r="A2447" s="115">
        <v>3</v>
      </c>
      <c r="B2447" s="100" t="s">
        <v>404</v>
      </c>
      <c r="C2447" s="3" t="s">
        <v>12</v>
      </c>
      <c r="D2447" s="12">
        <f t="shared" si="42"/>
        <v>260</v>
      </c>
      <c r="E2447" s="12">
        <f>E2448+E2449+E2450+E2451</f>
        <v>260</v>
      </c>
      <c r="F2447" s="12">
        <f>F2448+F2449+F2450+F2451</f>
        <v>0</v>
      </c>
      <c r="G2447" s="12">
        <f>G2448+G2449+G2450+G2451</f>
        <v>0</v>
      </c>
      <c r="H2447" s="12">
        <f>H2448+H2449+H2450+H2451</f>
        <v>0</v>
      </c>
      <c r="I2447" s="12">
        <f>I2448+I2449+I2450+I2451</f>
        <v>0</v>
      </c>
    </row>
    <row r="2448" spans="1:9" ht="22.5" hidden="1">
      <c r="A2448" s="101"/>
      <c r="B2448" s="101"/>
      <c r="C2448" s="2" t="s">
        <v>9</v>
      </c>
      <c r="D2448" s="11">
        <f t="shared" si="42"/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</row>
    <row r="2449" spans="1:9" ht="22.5" hidden="1">
      <c r="A2449" s="101"/>
      <c r="B2449" s="101"/>
      <c r="C2449" s="2" t="s">
        <v>10</v>
      </c>
      <c r="D2449" s="11">
        <f t="shared" si="42"/>
        <v>0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</row>
    <row r="2450" spans="1:9" ht="22.5" hidden="1">
      <c r="A2450" s="101"/>
      <c r="B2450" s="101"/>
      <c r="C2450" s="2" t="s">
        <v>11</v>
      </c>
      <c r="D2450" s="11">
        <f t="shared" si="42"/>
        <v>260</v>
      </c>
      <c r="E2450" s="22">
        <v>260</v>
      </c>
      <c r="F2450" s="22">
        <v>0</v>
      </c>
      <c r="G2450" s="22">
        <v>0</v>
      </c>
      <c r="H2450" s="22">
        <v>0</v>
      </c>
      <c r="I2450" s="22">
        <v>0</v>
      </c>
    </row>
    <row r="2451" spans="1:9" ht="15" hidden="1">
      <c r="A2451" s="101"/>
      <c r="B2451" s="101"/>
      <c r="C2451" s="2" t="s">
        <v>28</v>
      </c>
      <c r="D2451" s="11">
        <f t="shared" si="42"/>
        <v>0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</row>
    <row r="2452" spans="1:9" ht="15">
      <c r="A2452" s="116"/>
      <c r="B2452" s="108" t="s">
        <v>405</v>
      </c>
      <c r="C2452" s="60"/>
      <c r="D2452" s="11"/>
      <c r="E2452" s="11"/>
      <c r="F2452" s="11"/>
      <c r="G2452" s="11"/>
      <c r="H2452" s="11"/>
      <c r="I2452" s="11"/>
    </row>
    <row r="2453" spans="1:9" ht="15">
      <c r="A2453" s="116"/>
      <c r="B2453" s="108"/>
      <c r="C2453" s="61" t="s">
        <v>12</v>
      </c>
      <c r="D2453" s="10">
        <f>E2453+F2453+G2453+H2453+I2453</f>
        <v>500353.34</v>
      </c>
      <c r="E2453" s="10">
        <f>E2463+E2468+E2473+E2478</f>
        <v>30367.48</v>
      </c>
      <c r="F2453" s="10">
        <f>F2463+F2468+F2473+F2478</f>
        <v>239157.53</v>
      </c>
      <c r="G2453" s="10">
        <f>G2463+G2468+G2473+G2478</f>
        <v>145268.99</v>
      </c>
      <c r="H2453" s="10">
        <f>H2463+H2468+H2473+H2478</f>
        <v>42503.4</v>
      </c>
      <c r="I2453" s="10">
        <f>I2463+I2468+I2473+I2478</f>
        <v>43055.94</v>
      </c>
    </row>
    <row r="2454" spans="1:9" ht="22.5">
      <c r="A2454" s="116"/>
      <c r="B2454" s="108"/>
      <c r="C2454" s="2" t="s">
        <v>9</v>
      </c>
      <c r="D2454" s="11">
        <f aca="true" t="shared" si="43" ref="D2454:D2482">E2454+F2454+G2454+H2454+I2454</f>
        <v>0</v>
      </c>
      <c r="E2454" s="11">
        <f>E2464+E2469+E2474+E2479</f>
        <v>0</v>
      </c>
      <c r="F2454" s="11">
        <f>F2464+F2469+F2474+F2479</f>
        <v>0</v>
      </c>
      <c r="G2454" s="11">
        <f>G2464+G2469+G2474+G2479</f>
        <v>0</v>
      </c>
      <c r="H2454" s="11">
        <f>H2464+H2469+H2474+H2479</f>
        <v>0</v>
      </c>
      <c r="I2454" s="11">
        <f>I2464+I2469+I2474+I2479</f>
        <v>0</v>
      </c>
    </row>
    <row r="2455" spans="1:9" ht="22.5">
      <c r="A2455" s="116"/>
      <c r="B2455" s="108"/>
      <c r="C2455" s="2" t="s">
        <v>10</v>
      </c>
      <c r="D2455" s="11">
        <f t="shared" si="43"/>
        <v>0</v>
      </c>
      <c r="E2455" s="11">
        <f>E2465+E2470+E2475+E2480</f>
        <v>0</v>
      </c>
      <c r="F2455" s="11">
        <f>F2465+F2470+F2475+F2480</f>
        <v>0</v>
      </c>
      <c r="G2455" s="11">
        <f>G2465+G2470+G2475+G2480</f>
        <v>0</v>
      </c>
      <c r="H2455" s="11">
        <f>H2465+H2470+H2475+H2480</f>
        <v>0</v>
      </c>
      <c r="I2455" s="11">
        <f>I2465+I2470+I2475+I2480</f>
        <v>0</v>
      </c>
    </row>
    <row r="2456" spans="1:9" ht="22.5">
      <c r="A2456" s="116"/>
      <c r="B2456" s="108"/>
      <c r="C2456" s="2" t="s">
        <v>11</v>
      </c>
      <c r="D2456" s="11">
        <f t="shared" si="43"/>
        <v>195644.54</v>
      </c>
      <c r="E2456" s="11">
        <f>E2466+E2471+E2476+E2481</f>
        <v>0</v>
      </c>
      <c r="F2456" s="11">
        <f>F2466+F2471+F2476+F2481</f>
        <v>67581.8</v>
      </c>
      <c r="G2456" s="11">
        <f>G2466+G2471+G2476+G2481</f>
        <v>42503.4</v>
      </c>
      <c r="H2456" s="11">
        <f>H2466+H2471+H2476+H2481</f>
        <v>42503.4</v>
      </c>
      <c r="I2456" s="11">
        <f>I2466+I2471+I2476+I2481</f>
        <v>43055.94</v>
      </c>
    </row>
    <row r="2457" spans="1:9" ht="15">
      <c r="A2457" s="116"/>
      <c r="B2457" s="108"/>
      <c r="C2457" s="2" t="s">
        <v>28</v>
      </c>
      <c r="D2457" s="11">
        <f t="shared" si="43"/>
        <v>304708.80000000005</v>
      </c>
      <c r="E2457" s="11">
        <f>E2467+E2472+E2477+E2482</f>
        <v>30367.48</v>
      </c>
      <c r="F2457" s="11">
        <f>F2467+F2472+F2477+F2482</f>
        <v>171575.73</v>
      </c>
      <c r="G2457" s="11">
        <f>G2467+G2472+G2477+G2482</f>
        <v>102765.59</v>
      </c>
      <c r="H2457" s="11">
        <f>H2467+H2472+H2477+H2482</f>
        <v>0</v>
      </c>
      <c r="I2457" s="11">
        <f>I2467+I2472+I2477+I2482</f>
        <v>0</v>
      </c>
    </row>
    <row r="2458" spans="1:9" ht="15">
      <c r="A2458" s="106"/>
      <c r="B2458" s="106" t="s">
        <v>729</v>
      </c>
      <c r="C2458" s="66" t="s">
        <v>12</v>
      </c>
      <c r="D2458" s="78">
        <f>D2459+D2460+D2461+D2462</f>
        <v>500353.33999999997</v>
      </c>
      <c r="E2458" s="78">
        <f>E2459+E2460+E2461+E2462</f>
        <v>30367.48</v>
      </c>
      <c r="F2458" s="78">
        <f>F2459+F2460+F2461+F2462</f>
        <v>239157.53000000003</v>
      </c>
      <c r="G2458" s="78">
        <f>G2459+G2460+G2461+G2462</f>
        <v>145268.99</v>
      </c>
      <c r="H2458" s="78">
        <f>H2459+H2460+H2461+H2462</f>
        <v>42503.4</v>
      </c>
      <c r="I2458" s="78">
        <f>I2459+I2460+I2461+I2462</f>
        <v>43055.94</v>
      </c>
    </row>
    <row r="2459" spans="1:9" ht="22.5">
      <c r="A2459" s="111"/>
      <c r="B2459" s="111"/>
      <c r="C2459" s="66" t="s">
        <v>9</v>
      </c>
      <c r="D2459" s="75">
        <v>0</v>
      </c>
      <c r="E2459" s="75">
        <v>0</v>
      </c>
      <c r="F2459" s="75">
        <v>0</v>
      </c>
      <c r="G2459" s="75">
        <v>0</v>
      </c>
      <c r="H2459" s="75">
        <v>0</v>
      </c>
      <c r="I2459" s="75">
        <v>0</v>
      </c>
    </row>
    <row r="2460" spans="1:9" ht="22.5">
      <c r="A2460" s="111"/>
      <c r="B2460" s="111"/>
      <c r="C2460" s="66" t="s">
        <v>10</v>
      </c>
      <c r="D2460" s="75">
        <v>0</v>
      </c>
      <c r="E2460" s="75">
        <v>0</v>
      </c>
      <c r="F2460" s="75">
        <v>0</v>
      </c>
      <c r="G2460" s="75">
        <v>0</v>
      </c>
      <c r="H2460" s="75">
        <v>0</v>
      </c>
      <c r="I2460" s="75">
        <v>0</v>
      </c>
    </row>
    <row r="2461" spans="1:9" ht="22.5">
      <c r="A2461" s="111"/>
      <c r="B2461" s="111"/>
      <c r="C2461" s="66" t="s">
        <v>11</v>
      </c>
      <c r="D2461" s="75">
        <f>D2466+D2471+D2476+D2481</f>
        <v>195644.54</v>
      </c>
      <c r="E2461" s="75">
        <f>E2466+E2471+E2476+E2481</f>
        <v>0</v>
      </c>
      <c r="F2461" s="75">
        <f>F2466+F2471+F2476+F2481</f>
        <v>67581.8</v>
      </c>
      <c r="G2461" s="75">
        <f>G2466+G2471+G2476+G2481</f>
        <v>42503.4</v>
      </c>
      <c r="H2461" s="75">
        <f>H2466+H2471+H2476+H2481</f>
        <v>42503.4</v>
      </c>
      <c r="I2461" s="75">
        <f>I2466+I2471+I2476+I2481</f>
        <v>43055.94</v>
      </c>
    </row>
    <row r="2462" spans="1:9" ht="15">
      <c r="A2462" s="111"/>
      <c r="B2462" s="111"/>
      <c r="C2462" s="66" t="s">
        <v>28</v>
      </c>
      <c r="D2462" s="75">
        <f>D2467+D2472+D2477+D2482</f>
        <v>304708.8</v>
      </c>
      <c r="E2462" s="75">
        <f>E2467+E2472+E2477+E2482</f>
        <v>30367.48</v>
      </c>
      <c r="F2462" s="75">
        <f>F2467+F2472+F2477+F2482</f>
        <v>171575.73</v>
      </c>
      <c r="G2462" s="75">
        <f>G2467+G2472+G2477+G2482</f>
        <v>102765.59</v>
      </c>
      <c r="H2462" s="75">
        <f>H2467+H2472+H2477+H2482</f>
        <v>0</v>
      </c>
      <c r="I2462" s="75">
        <f>I2467+I2472+I2477+I2482</f>
        <v>0</v>
      </c>
    </row>
    <row r="2463" spans="1:9" ht="15" hidden="1">
      <c r="A2463" s="115">
        <v>1</v>
      </c>
      <c r="B2463" s="100" t="s">
        <v>406</v>
      </c>
      <c r="C2463" s="3" t="s">
        <v>12</v>
      </c>
      <c r="D2463" s="12">
        <f t="shared" si="43"/>
        <v>251080.29</v>
      </c>
      <c r="E2463" s="12">
        <f>E2464+E2465+E2466+E2467</f>
        <v>30367.48</v>
      </c>
      <c r="F2463" s="12">
        <f>F2464+F2465+F2466+F2467</f>
        <v>136295.63</v>
      </c>
      <c r="G2463" s="12">
        <f>G2464+G2465+G2466+G2467</f>
        <v>84417.18</v>
      </c>
      <c r="H2463" s="12">
        <f>H2464+H2465+H2466+H2467</f>
        <v>0</v>
      </c>
      <c r="I2463" s="12">
        <f>I2464+I2465+I2466+I2467</f>
        <v>0</v>
      </c>
    </row>
    <row r="2464" spans="1:9" ht="22.5" hidden="1">
      <c r="A2464" s="101"/>
      <c r="B2464" s="101"/>
      <c r="C2464" s="2" t="s">
        <v>9</v>
      </c>
      <c r="D2464" s="11">
        <f t="shared" si="43"/>
        <v>0</v>
      </c>
      <c r="E2464" s="22">
        <v>0</v>
      </c>
      <c r="F2464" s="22">
        <v>0</v>
      </c>
      <c r="G2464" s="22">
        <v>0</v>
      </c>
      <c r="H2464" s="22">
        <v>0</v>
      </c>
      <c r="I2464" s="22">
        <v>0</v>
      </c>
    </row>
    <row r="2465" spans="1:9" ht="22.5" hidden="1">
      <c r="A2465" s="101"/>
      <c r="B2465" s="101"/>
      <c r="C2465" s="2" t="s">
        <v>10</v>
      </c>
      <c r="D2465" s="11">
        <f t="shared" si="43"/>
        <v>0</v>
      </c>
      <c r="E2465" s="22">
        <v>0</v>
      </c>
      <c r="F2465" s="22">
        <v>0</v>
      </c>
      <c r="G2465" s="22">
        <v>0</v>
      </c>
      <c r="H2465" s="22">
        <v>0</v>
      </c>
      <c r="I2465" s="22">
        <v>0</v>
      </c>
    </row>
    <row r="2466" spans="1:9" ht="22.5" hidden="1">
      <c r="A2466" s="101"/>
      <c r="B2466" s="101"/>
      <c r="C2466" s="2" t="s">
        <v>11</v>
      </c>
      <c r="D2466" s="11">
        <f t="shared" si="43"/>
        <v>25078.4</v>
      </c>
      <c r="E2466" s="22">
        <v>0</v>
      </c>
      <c r="F2466" s="22">
        <v>25078.4</v>
      </c>
      <c r="G2466" s="22">
        <v>0</v>
      </c>
      <c r="H2466" s="22">
        <v>0</v>
      </c>
      <c r="I2466" s="22">
        <v>0</v>
      </c>
    </row>
    <row r="2467" spans="1:9" ht="15" hidden="1">
      <c r="A2467" s="101"/>
      <c r="B2467" s="101"/>
      <c r="C2467" s="2" t="s">
        <v>28</v>
      </c>
      <c r="D2467" s="11">
        <f t="shared" si="43"/>
        <v>226001.89</v>
      </c>
      <c r="E2467" s="22">
        <v>30367.48</v>
      </c>
      <c r="F2467" s="22">
        <v>111217.23000000001</v>
      </c>
      <c r="G2467" s="22">
        <v>84417.18</v>
      </c>
      <c r="H2467" s="22">
        <v>0</v>
      </c>
      <c r="I2467" s="22">
        <v>0</v>
      </c>
    </row>
    <row r="2468" spans="1:9" ht="15" hidden="1">
      <c r="A2468" s="115">
        <v>2</v>
      </c>
      <c r="B2468" s="100" t="s">
        <v>407</v>
      </c>
      <c r="C2468" s="3" t="s">
        <v>12</v>
      </c>
      <c r="D2468" s="12">
        <f t="shared" si="43"/>
        <v>170566.14</v>
      </c>
      <c r="E2468" s="12">
        <f>E2469+E2470+E2471+E2472</f>
        <v>0</v>
      </c>
      <c r="F2468" s="12">
        <f>F2469+F2470+F2471+F2472</f>
        <v>42503.4</v>
      </c>
      <c r="G2468" s="12">
        <f>G2469+G2470+G2471+G2472</f>
        <v>42503.4</v>
      </c>
      <c r="H2468" s="12">
        <f>H2469+H2470+H2471+H2472</f>
        <v>42503.4</v>
      </c>
      <c r="I2468" s="12">
        <f>I2469+I2470+I2471+I2472</f>
        <v>43055.94</v>
      </c>
    </row>
    <row r="2469" spans="1:9" ht="22.5" hidden="1">
      <c r="A2469" s="101"/>
      <c r="B2469" s="101"/>
      <c r="C2469" s="2" t="s">
        <v>9</v>
      </c>
      <c r="D2469" s="11">
        <f t="shared" si="43"/>
        <v>0</v>
      </c>
      <c r="E2469" s="22">
        <v>0</v>
      </c>
      <c r="F2469" s="22">
        <v>0</v>
      </c>
      <c r="G2469" s="22">
        <v>0</v>
      </c>
      <c r="H2469" s="22">
        <v>0</v>
      </c>
      <c r="I2469" s="22">
        <v>0</v>
      </c>
    </row>
    <row r="2470" spans="1:9" ht="22.5" hidden="1">
      <c r="A2470" s="101"/>
      <c r="B2470" s="101"/>
      <c r="C2470" s="2" t="s">
        <v>10</v>
      </c>
      <c r="D2470" s="11">
        <f t="shared" si="43"/>
        <v>0</v>
      </c>
      <c r="E2470" s="22">
        <v>0</v>
      </c>
      <c r="F2470" s="22">
        <v>0</v>
      </c>
      <c r="G2470" s="22">
        <v>0</v>
      </c>
      <c r="H2470" s="22">
        <v>0</v>
      </c>
      <c r="I2470" s="22">
        <v>0</v>
      </c>
    </row>
    <row r="2471" spans="1:9" ht="22.5" hidden="1">
      <c r="A2471" s="101"/>
      <c r="B2471" s="101"/>
      <c r="C2471" s="2" t="s">
        <v>11</v>
      </c>
      <c r="D2471" s="11">
        <f t="shared" si="43"/>
        <v>170566.14</v>
      </c>
      <c r="E2471" s="22">
        <v>0</v>
      </c>
      <c r="F2471" s="36">
        <v>42503.4</v>
      </c>
      <c r="G2471" s="36">
        <v>42503.4</v>
      </c>
      <c r="H2471" s="36">
        <v>42503.4</v>
      </c>
      <c r="I2471" s="36">
        <v>43055.94</v>
      </c>
    </row>
    <row r="2472" spans="1:9" ht="15" hidden="1">
      <c r="A2472" s="101"/>
      <c r="B2472" s="101"/>
      <c r="C2472" s="2" t="s">
        <v>28</v>
      </c>
      <c r="D2472" s="11">
        <f t="shared" si="43"/>
        <v>0</v>
      </c>
      <c r="E2472" s="22">
        <v>0</v>
      </c>
      <c r="F2472" s="22">
        <v>0</v>
      </c>
      <c r="G2472" s="22">
        <v>0</v>
      </c>
      <c r="H2472" s="22">
        <v>0</v>
      </c>
      <c r="I2472" s="22">
        <v>0</v>
      </c>
    </row>
    <row r="2473" spans="1:9" ht="15" hidden="1">
      <c r="A2473" s="115">
        <v>3</v>
      </c>
      <c r="B2473" s="100" t="s">
        <v>408</v>
      </c>
      <c r="C2473" s="3" t="s">
        <v>12</v>
      </c>
      <c r="D2473" s="12">
        <f t="shared" si="43"/>
        <v>47983.5</v>
      </c>
      <c r="E2473" s="12">
        <f>E2474+E2475+E2476+E2477</f>
        <v>0</v>
      </c>
      <c r="F2473" s="12">
        <f>F2474+F2475+F2476+F2477</f>
        <v>47983.5</v>
      </c>
      <c r="G2473" s="12">
        <f>G2474+G2475+G2476+G2477</f>
        <v>0</v>
      </c>
      <c r="H2473" s="12">
        <f>H2474+H2475+H2476+H2477</f>
        <v>0</v>
      </c>
      <c r="I2473" s="12">
        <f>I2474+I2475+I2476+I2477</f>
        <v>0</v>
      </c>
    </row>
    <row r="2474" spans="1:9" ht="22.5" hidden="1">
      <c r="A2474" s="101"/>
      <c r="B2474" s="101"/>
      <c r="C2474" s="2" t="s">
        <v>9</v>
      </c>
      <c r="D2474" s="11">
        <f t="shared" si="43"/>
        <v>0</v>
      </c>
      <c r="E2474" s="22">
        <v>0</v>
      </c>
      <c r="F2474" s="22">
        <v>0</v>
      </c>
      <c r="G2474" s="22">
        <v>0</v>
      </c>
      <c r="H2474" s="22">
        <v>0</v>
      </c>
      <c r="I2474" s="22">
        <v>0</v>
      </c>
    </row>
    <row r="2475" spans="1:9" ht="22.5" hidden="1">
      <c r="A2475" s="101"/>
      <c r="B2475" s="101"/>
      <c r="C2475" s="2" t="s">
        <v>10</v>
      </c>
      <c r="D2475" s="11">
        <f t="shared" si="43"/>
        <v>0</v>
      </c>
      <c r="E2475" s="22">
        <v>0</v>
      </c>
      <c r="F2475" s="22">
        <v>0</v>
      </c>
      <c r="G2475" s="22">
        <v>0</v>
      </c>
      <c r="H2475" s="22">
        <v>0</v>
      </c>
      <c r="I2475" s="22">
        <v>0</v>
      </c>
    </row>
    <row r="2476" spans="1:9" ht="22.5" hidden="1">
      <c r="A2476" s="101"/>
      <c r="B2476" s="101"/>
      <c r="C2476" s="2" t="s">
        <v>11</v>
      </c>
      <c r="D2476" s="11">
        <f t="shared" si="43"/>
        <v>0</v>
      </c>
      <c r="E2476" s="22">
        <v>0</v>
      </c>
      <c r="F2476" s="22">
        <v>0</v>
      </c>
      <c r="G2476" s="22">
        <v>0</v>
      </c>
      <c r="H2476" s="22">
        <v>0</v>
      </c>
      <c r="I2476" s="22">
        <v>0</v>
      </c>
    </row>
    <row r="2477" spans="1:9" ht="15" hidden="1">
      <c r="A2477" s="101"/>
      <c r="B2477" s="101"/>
      <c r="C2477" s="2" t="s">
        <v>28</v>
      </c>
      <c r="D2477" s="11">
        <f t="shared" si="43"/>
        <v>47983.5</v>
      </c>
      <c r="E2477" s="22">
        <v>0</v>
      </c>
      <c r="F2477" s="22">
        <v>47983.5</v>
      </c>
      <c r="G2477" s="22">
        <v>0</v>
      </c>
      <c r="H2477" s="22">
        <v>0</v>
      </c>
      <c r="I2477" s="22">
        <v>0</v>
      </c>
    </row>
    <row r="2478" spans="1:9" ht="15" hidden="1">
      <c r="A2478" s="115">
        <v>4</v>
      </c>
      <c r="B2478" s="100" t="s">
        <v>409</v>
      </c>
      <c r="C2478" s="3" t="s">
        <v>12</v>
      </c>
      <c r="D2478" s="12">
        <f t="shared" si="43"/>
        <v>30723.41</v>
      </c>
      <c r="E2478" s="12">
        <f>E2479+E2480+E2481+E2482</f>
        <v>0</v>
      </c>
      <c r="F2478" s="12">
        <f>F2479+F2480+F2481+F2482</f>
        <v>12375</v>
      </c>
      <c r="G2478" s="12">
        <f>G2479+G2480+G2481+G2482</f>
        <v>18348.41</v>
      </c>
      <c r="H2478" s="12">
        <f>H2479+H2480+H2481+H2482</f>
        <v>0</v>
      </c>
      <c r="I2478" s="12">
        <f>I2479+I2480+I2481+I2482</f>
        <v>0</v>
      </c>
    </row>
    <row r="2479" spans="1:9" ht="22.5" hidden="1">
      <c r="A2479" s="101"/>
      <c r="B2479" s="101"/>
      <c r="C2479" s="2" t="s">
        <v>9</v>
      </c>
      <c r="D2479" s="11">
        <f t="shared" si="43"/>
        <v>0</v>
      </c>
      <c r="E2479" s="36">
        <v>0</v>
      </c>
      <c r="F2479" s="36">
        <v>0</v>
      </c>
      <c r="G2479" s="36">
        <v>0</v>
      </c>
      <c r="H2479" s="36">
        <v>0</v>
      </c>
      <c r="I2479" s="36">
        <v>0</v>
      </c>
    </row>
    <row r="2480" spans="1:9" ht="22.5" hidden="1">
      <c r="A2480" s="101"/>
      <c r="B2480" s="101"/>
      <c r="C2480" s="2" t="s">
        <v>10</v>
      </c>
      <c r="D2480" s="11">
        <f t="shared" si="43"/>
        <v>0</v>
      </c>
      <c r="E2480" s="36">
        <v>0</v>
      </c>
      <c r="F2480" s="36">
        <v>0</v>
      </c>
      <c r="G2480" s="36">
        <v>0</v>
      </c>
      <c r="H2480" s="36">
        <v>0</v>
      </c>
      <c r="I2480" s="36">
        <v>0</v>
      </c>
    </row>
    <row r="2481" spans="1:9" ht="22.5" hidden="1">
      <c r="A2481" s="101"/>
      <c r="B2481" s="101"/>
      <c r="C2481" s="2" t="s">
        <v>11</v>
      </c>
      <c r="D2481" s="11">
        <f t="shared" si="43"/>
        <v>0</v>
      </c>
      <c r="E2481" s="36">
        <v>0</v>
      </c>
      <c r="F2481" s="36">
        <v>0</v>
      </c>
      <c r="G2481" s="36">
        <v>0</v>
      </c>
      <c r="H2481" s="36">
        <v>0</v>
      </c>
      <c r="I2481" s="36">
        <v>0</v>
      </c>
    </row>
    <row r="2482" spans="1:9" ht="15" hidden="1">
      <c r="A2482" s="101"/>
      <c r="B2482" s="101"/>
      <c r="C2482" s="2" t="s">
        <v>28</v>
      </c>
      <c r="D2482" s="11">
        <f t="shared" si="43"/>
        <v>30723.41</v>
      </c>
      <c r="E2482" s="36">
        <v>0</v>
      </c>
      <c r="F2482" s="36">
        <v>12375</v>
      </c>
      <c r="G2482" s="36">
        <v>18348.41</v>
      </c>
      <c r="H2482" s="36">
        <v>0</v>
      </c>
      <c r="I2482" s="36">
        <v>0</v>
      </c>
    </row>
    <row r="2483" spans="1:9" ht="15">
      <c r="A2483" s="116"/>
      <c r="B2483" s="108" t="s">
        <v>410</v>
      </c>
      <c r="C2483" s="60"/>
      <c r="D2483" s="11"/>
      <c r="E2483" s="11"/>
      <c r="F2483" s="11"/>
      <c r="G2483" s="11"/>
      <c r="H2483" s="11"/>
      <c r="I2483" s="11"/>
    </row>
    <row r="2484" spans="1:9" ht="15">
      <c r="A2484" s="116"/>
      <c r="B2484" s="108"/>
      <c r="C2484" s="61" t="s">
        <v>12</v>
      </c>
      <c r="D2484" s="10">
        <f>E2484+F2484+G2484+H2484+I2484</f>
        <v>1327.8</v>
      </c>
      <c r="E2484" s="10">
        <f>E2494+E2499</f>
        <v>343.8</v>
      </c>
      <c r="F2484" s="10">
        <f>F2494+F2499</f>
        <v>228.3</v>
      </c>
      <c r="G2484" s="10">
        <f>G2494+G2499</f>
        <v>239.7</v>
      </c>
      <c r="H2484" s="10">
        <f>H2494+H2499</f>
        <v>251.7</v>
      </c>
      <c r="I2484" s="10">
        <f>I2494+I2499</f>
        <v>264.3</v>
      </c>
    </row>
    <row r="2485" spans="1:9" ht="22.5">
      <c r="A2485" s="116"/>
      <c r="B2485" s="108"/>
      <c r="C2485" s="2" t="s">
        <v>9</v>
      </c>
      <c r="D2485" s="11">
        <f aca="true" t="shared" si="44" ref="D2485:D2503">E2485+F2485+G2485+H2485+I2485</f>
        <v>0</v>
      </c>
      <c r="E2485" s="11">
        <f>E2495+E2500</f>
        <v>0</v>
      </c>
      <c r="F2485" s="11">
        <f>F2495+F2500</f>
        <v>0</v>
      </c>
      <c r="G2485" s="11">
        <f>G2495+G2500</f>
        <v>0</v>
      </c>
      <c r="H2485" s="11">
        <f>H2495+H2500</f>
        <v>0</v>
      </c>
      <c r="I2485" s="11">
        <f>I2495+I2500</f>
        <v>0</v>
      </c>
    </row>
    <row r="2486" spans="1:9" ht="22.5">
      <c r="A2486" s="116"/>
      <c r="B2486" s="108"/>
      <c r="C2486" s="2" t="s">
        <v>10</v>
      </c>
      <c r="D2486" s="11">
        <f t="shared" si="44"/>
        <v>0</v>
      </c>
      <c r="E2486" s="11">
        <f>E2496+E2501</f>
        <v>0</v>
      </c>
      <c r="F2486" s="11">
        <f>F2496+F2501</f>
        <v>0</v>
      </c>
      <c r="G2486" s="11">
        <f>G2496+G2501</f>
        <v>0</v>
      </c>
      <c r="H2486" s="11">
        <f>H2496+H2501</f>
        <v>0</v>
      </c>
      <c r="I2486" s="11">
        <f>I2496+I2501</f>
        <v>0</v>
      </c>
    </row>
    <row r="2487" spans="1:9" ht="22.5">
      <c r="A2487" s="116"/>
      <c r="B2487" s="108"/>
      <c r="C2487" s="2" t="s">
        <v>11</v>
      </c>
      <c r="D2487" s="11">
        <f t="shared" si="44"/>
        <v>1327.8</v>
      </c>
      <c r="E2487" s="11">
        <f>E2497+E2502</f>
        <v>343.8</v>
      </c>
      <c r="F2487" s="11">
        <f>F2497+F2502</f>
        <v>228.3</v>
      </c>
      <c r="G2487" s="11">
        <f>G2497+G2502</f>
        <v>239.7</v>
      </c>
      <c r="H2487" s="11">
        <f>H2497+H2502</f>
        <v>251.7</v>
      </c>
      <c r="I2487" s="11">
        <f>I2497+I2502</f>
        <v>264.3</v>
      </c>
    </row>
    <row r="2488" spans="1:9" ht="15">
      <c r="A2488" s="116"/>
      <c r="B2488" s="108"/>
      <c r="C2488" s="2" t="s">
        <v>28</v>
      </c>
      <c r="D2488" s="11">
        <f t="shared" si="44"/>
        <v>0</v>
      </c>
      <c r="E2488" s="11">
        <f>E2498+E2503</f>
        <v>0</v>
      </c>
      <c r="F2488" s="11">
        <f>F2498+F2503</f>
        <v>0</v>
      </c>
      <c r="G2488" s="11">
        <f>G2498+G2503</f>
        <v>0</v>
      </c>
      <c r="H2488" s="11">
        <f>H2498+H2503</f>
        <v>0</v>
      </c>
      <c r="I2488" s="11">
        <f>I2498+I2503</f>
        <v>0</v>
      </c>
    </row>
    <row r="2489" spans="1:9" ht="15">
      <c r="A2489" s="106"/>
      <c r="B2489" s="106" t="s">
        <v>773</v>
      </c>
      <c r="C2489" s="66" t="s">
        <v>12</v>
      </c>
      <c r="D2489" s="78">
        <f>D2490+D2491+D2492+D2493</f>
        <v>1327.8</v>
      </c>
      <c r="E2489" s="78">
        <f>E2490+E2491+E2492+E2493</f>
        <v>343.8</v>
      </c>
      <c r="F2489" s="78">
        <f>F2490+F2491+F2492+F2493</f>
        <v>228.3</v>
      </c>
      <c r="G2489" s="78">
        <f>G2490+G2491+G2492+G2493</f>
        <v>239.7</v>
      </c>
      <c r="H2489" s="78">
        <f>H2490+H2491+H2492+H2493</f>
        <v>251.7</v>
      </c>
      <c r="I2489" s="78">
        <f>I2490+I2491+I2492+I2493</f>
        <v>264.3</v>
      </c>
    </row>
    <row r="2490" spans="1:9" ht="22.5">
      <c r="A2490" s="111"/>
      <c r="B2490" s="111"/>
      <c r="C2490" s="66" t="s">
        <v>9</v>
      </c>
      <c r="D2490" s="75">
        <v>0</v>
      </c>
      <c r="E2490" s="75">
        <v>0</v>
      </c>
      <c r="F2490" s="75">
        <v>0</v>
      </c>
      <c r="G2490" s="75">
        <v>0</v>
      </c>
      <c r="H2490" s="75">
        <v>0</v>
      </c>
      <c r="I2490" s="75">
        <v>0</v>
      </c>
    </row>
    <row r="2491" spans="1:9" ht="22.5">
      <c r="A2491" s="111"/>
      <c r="B2491" s="111"/>
      <c r="C2491" s="66" t="s">
        <v>10</v>
      </c>
      <c r="D2491" s="75">
        <v>0</v>
      </c>
      <c r="E2491" s="75">
        <v>0</v>
      </c>
      <c r="F2491" s="75">
        <v>0</v>
      </c>
      <c r="G2491" s="75">
        <v>0</v>
      </c>
      <c r="H2491" s="75">
        <v>0</v>
      </c>
      <c r="I2491" s="75">
        <v>0</v>
      </c>
    </row>
    <row r="2492" spans="1:9" ht="22.5">
      <c r="A2492" s="111"/>
      <c r="B2492" s="111"/>
      <c r="C2492" s="66" t="s">
        <v>11</v>
      </c>
      <c r="D2492" s="75">
        <f>D2497+D2502</f>
        <v>1327.8</v>
      </c>
      <c r="E2492" s="75">
        <f>E2497+E2502</f>
        <v>343.8</v>
      </c>
      <c r="F2492" s="75">
        <f>F2497+F2502</f>
        <v>228.3</v>
      </c>
      <c r="G2492" s="75">
        <f>G2497+G2502</f>
        <v>239.7</v>
      </c>
      <c r="H2492" s="75">
        <f>H2497+H2502</f>
        <v>251.7</v>
      </c>
      <c r="I2492" s="75">
        <f>I2497+I2502</f>
        <v>264.3</v>
      </c>
    </row>
    <row r="2493" spans="1:9" ht="15">
      <c r="A2493" s="111"/>
      <c r="B2493" s="111"/>
      <c r="C2493" s="66" t="s">
        <v>28</v>
      </c>
      <c r="D2493" s="75">
        <v>0</v>
      </c>
      <c r="E2493" s="75">
        <v>0</v>
      </c>
      <c r="F2493" s="75">
        <v>0</v>
      </c>
      <c r="G2493" s="75">
        <v>0</v>
      </c>
      <c r="H2493" s="75">
        <v>0</v>
      </c>
      <c r="I2493" s="75">
        <v>0</v>
      </c>
    </row>
    <row r="2494" spans="1:9" ht="15" hidden="1">
      <c r="A2494" s="115">
        <v>1</v>
      </c>
      <c r="B2494" s="100" t="s">
        <v>624</v>
      </c>
      <c r="C2494" s="3" t="s">
        <v>12</v>
      </c>
      <c r="D2494" s="12">
        <f t="shared" si="44"/>
        <v>1197.8</v>
      </c>
      <c r="E2494" s="12">
        <f>E2495+E2496+E2497+E2498</f>
        <v>213.8</v>
      </c>
      <c r="F2494" s="12">
        <f>F2495+F2496+F2497+F2498</f>
        <v>228.3</v>
      </c>
      <c r="G2494" s="12">
        <f>G2495+G2496+G2497+G2498</f>
        <v>239.7</v>
      </c>
      <c r="H2494" s="12">
        <f>H2495+H2496+H2497+H2498</f>
        <v>251.7</v>
      </c>
      <c r="I2494" s="12">
        <f>I2495+I2496+I2497+I2498</f>
        <v>264.3</v>
      </c>
    </row>
    <row r="2495" spans="1:9" ht="22.5" hidden="1">
      <c r="A2495" s="101"/>
      <c r="B2495" s="101"/>
      <c r="C2495" s="2" t="s">
        <v>9</v>
      </c>
      <c r="D2495" s="11">
        <f t="shared" si="44"/>
        <v>0</v>
      </c>
      <c r="E2495" s="36">
        <v>0</v>
      </c>
      <c r="F2495" s="36">
        <v>0</v>
      </c>
      <c r="G2495" s="36">
        <v>0</v>
      </c>
      <c r="H2495" s="36">
        <v>0</v>
      </c>
      <c r="I2495" s="36">
        <v>0</v>
      </c>
    </row>
    <row r="2496" spans="1:9" ht="22.5" hidden="1">
      <c r="A2496" s="101"/>
      <c r="B2496" s="101"/>
      <c r="C2496" s="2" t="s">
        <v>10</v>
      </c>
      <c r="D2496" s="11">
        <f t="shared" si="44"/>
        <v>0</v>
      </c>
      <c r="E2496" s="36">
        <v>0</v>
      </c>
      <c r="F2496" s="36">
        <v>0</v>
      </c>
      <c r="G2496" s="36">
        <v>0</v>
      </c>
      <c r="H2496" s="36">
        <v>0</v>
      </c>
      <c r="I2496" s="36">
        <v>0</v>
      </c>
    </row>
    <row r="2497" spans="1:9" ht="22.5" hidden="1">
      <c r="A2497" s="101"/>
      <c r="B2497" s="101"/>
      <c r="C2497" s="2" t="s">
        <v>11</v>
      </c>
      <c r="D2497" s="11">
        <f t="shared" si="44"/>
        <v>1197.8</v>
      </c>
      <c r="E2497" s="11">
        <v>213.8</v>
      </c>
      <c r="F2497" s="11">
        <v>228.3</v>
      </c>
      <c r="G2497" s="11">
        <v>239.7</v>
      </c>
      <c r="H2497" s="11">
        <v>251.7</v>
      </c>
      <c r="I2497" s="11">
        <v>264.3</v>
      </c>
    </row>
    <row r="2498" spans="1:9" ht="15" hidden="1">
      <c r="A2498" s="101"/>
      <c r="B2498" s="101"/>
      <c r="C2498" s="2" t="s">
        <v>28</v>
      </c>
      <c r="D2498" s="11">
        <f t="shared" si="44"/>
        <v>0</v>
      </c>
      <c r="E2498" s="36">
        <v>0</v>
      </c>
      <c r="F2498" s="36">
        <v>0</v>
      </c>
      <c r="G2498" s="36">
        <v>0</v>
      </c>
      <c r="H2498" s="36">
        <v>0</v>
      </c>
      <c r="I2498" s="36">
        <v>0</v>
      </c>
    </row>
    <row r="2499" spans="1:9" ht="15" hidden="1">
      <c r="A2499" s="115">
        <v>2</v>
      </c>
      <c r="B2499" s="100" t="s">
        <v>184</v>
      </c>
      <c r="C2499" s="3" t="s">
        <v>12</v>
      </c>
      <c r="D2499" s="12">
        <f t="shared" si="44"/>
        <v>130</v>
      </c>
      <c r="E2499" s="12">
        <f>E2500+E2501+E2502+E2503</f>
        <v>130</v>
      </c>
      <c r="F2499" s="12">
        <f>F2500+F2501+F2502+F2503</f>
        <v>0</v>
      </c>
      <c r="G2499" s="12">
        <f>G2500+G2501+G2502+G2503</f>
        <v>0</v>
      </c>
      <c r="H2499" s="12">
        <f>H2500+H2501+H2502+H2503</f>
        <v>0</v>
      </c>
      <c r="I2499" s="12">
        <f>I2500+I2501+I2502+I2503</f>
        <v>0</v>
      </c>
    </row>
    <row r="2500" spans="1:9" ht="22.5" hidden="1">
      <c r="A2500" s="101"/>
      <c r="B2500" s="101"/>
      <c r="C2500" s="2" t="s">
        <v>9</v>
      </c>
      <c r="D2500" s="11">
        <f t="shared" si="44"/>
        <v>0</v>
      </c>
      <c r="E2500" s="36">
        <v>0</v>
      </c>
      <c r="F2500" s="36">
        <v>0</v>
      </c>
      <c r="G2500" s="36">
        <v>0</v>
      </c>
      <c r="H2500" s="36">
        <v>0</v>
      </c>
      <c r="I2500" s="36">
        <v>0</v>
      </c>
    </row>
    <row r="2501" spans="1:9" ht="22.5" hidden="1">
      <c r="A2501" s="101"/>
      <c r="B2501" s="101"/>
      <c r="C2501" s="2" t="s">
        <v>10</v>
      </c>
      <c r="D2501" s="11">
        <f t="shared" si="44"/>
        <v>0</v>
      </c>
      <c r="E2501" s="36">
        <v>0</v>
      </c>
      <c r="F2501" s="36">
        <v>0</v>
      </c>
      <c r="G2501" s="36">
        <v>0</v>
      </c>
      <c r="H2501" s="36">
        <v>0</v>
      </c>
      <c r="I2501" s="36">
        <v>0</v>
      </c>
    </row>
    <row r="2502" spans="1:9" ht="22.5" hidden="1">
      <c r="A2502" s="101"/>
      <c r="B2502" s="101"/>
      <c r="C2502" s="2" t="s">
        <v>11</v>
      </c>
      <c r="D2502" s="11">
        <f t="shared" si="44"/>
        <v>130</v>
      </c>
      <c r="E2502" s="22">
        <v>130</v>
      </c>
      <c r="F2502" s="22">
        <v>0</v>
      </c>
      <c r="G2502" s="22">
        <v>0</v>
      </c>
      <c r="H2502" s="22">
        <v>0</v>
      </c>
      <c r="I2502" s="22">
        <v>0</v>
      </c>
    </row>
    <row r="2503" spans="1:9" ht="15" hidden="1">
      <c r="A2503" s="101"/>
      <c r="B2503" s="101"/>
      <c r="C2503" s="2" t="s">
        <v>28</v>
      </c>
      <c r="D2503" s="11">
        <f t="shared" si="44"/>
        <v>0</v>
      </c>
      <c r="E2503" s="36">
        <v>0</v>
      </c>
      <c r="F2503" s="36">
        <v>0</v>
      </c>
      <c r="G2503" s="36">
        <v>0</v>
      </c>
      <c r="H2503" s="36">
        <v>0</v>
      </c>
      <c r="I2503" s="36">
        <v>0</v>
      </c>
    </row>
    <row r="2504" spans="1:9" ht="15">
      <c r="A2504" s="116"/>
      <c r="B2504" s="108" t="s">
        <v>411</v>
      </c>
      <c r="C2504" s="60"/>
      <c r="D2504" s="11"/>
      <c r="E2504" s="11"/>
      <c r="F2504" s="11"/>
      <c r="G2504" s="11"/>
      <c r="H2504" s="11"/>
      <c r="I2504" s="11"/>
    </row>
    <row r="2505" spans="1:9" ht="15">
      <c r="A2505" s="116"/>
      <c r="B2505" s="108"/>
      <c r="C2505" s="61" t="s">
        <v>12</v>
      </c>
      <c r="D2505" s="10">
        <f>E2505+F2505+G2505+H2505+I2505</f>
        <v>25889.2</v>
      </c>
      <c r="E2505" s="10">
        <f>E2515+E2520</f>
        <v>2862.9</v>
      </c>
      <c r="F2505" s="10">
        <f>F2515+F2520</f>
        <v>5229.3</v>
      </c>
      <c r="G2505" s="10">
        <f>G2515+G2520</f>
        <v>5333.9</v>
      </c>
      <c r="H2505" s="10">
        <f>H2515+H2520</f>
        <v>5440.6</v>
      </c>
      <c r="I2505" s="10">
        <f>I2515+I2520</f>
        <v>7022.5</v>
      </c>
    </row>
    <row r="2506" spans="1:9" ht="22.5">
      <c r="A2506" s="116"/>
      <c r="B2506" s="108"/>
      <c r="C2506" s="2" t="s">
        <v>9</v>
      </c>
      <c r="D2506" s="11">
        <f aca="true" t="shared" si="45" ref="D2506:D2524">E2506+F2506+G2506+H2506+I2506</f>
        <v>0</v>
      </c>
      <c r="E2506" s="11">
        <f>E2516+E2521</f>
        <v>0</v>
      </c>
      <c r="F2506" s="11">
        <f>F2516+F2521</f>
        <v>0</v>
      </c>
      <c r="G2506" s="11">
        <f>G2516+G2521</f>
        <v>0</v>
      </c>
      <c r="H2506" s="11">
        <f>H2516+H2521</f>
        <v>0</v>
      </c>
      <c r="I2506" s="11">
        <f>I2516+I2521</f>
        <v>0</v>
      </c>
    </row>
    <row r="2507" spans="1:9" ht="22.5">
      <c r="A2507" s="116"/>
      <c r="B2507" s="108"/>
      <c r="C2507" s="2" t="s">
        <v>10</v>
      </c>
      <c r="D2507" s="11">
        <f t="shared" si="45"/>
        <v>0</v>
      </c>
      <c r="E2507" s="11">
        <f>E2517+E2522</f>
        <v>0</v>
      </c>
      <c r="F2507" s="11">
        <f>F2517+F2522</f>
        <v>0</v>
      </c>
      <c r="G2507" s="11">
        <f>G2517+G2522</f>
        <v>0</v>
      </c>
      <c r="H2507" s="11">
        <f>H2517+H2522</f>
        <v>0</v>
      </c>
      <c r="I2507" s="11">
        <f>I2517+I2522</f>
        <v>0</v>
      </c>
    </row>
    <row r="2508" spans="1:9" ht="22.5">
      <c r="A2508" s="116"/>
      <c r="B2508" s="108"/>
      <c r="C2508" s="2" t="s">
        <v>11</v>
      </c>
      <c r="D2508" s="11">
        <f t="shared" si="45"/>
        <v>25889.2</v>
      </c>
      <c r="E2508" s="11">
        <f>E2518+E2523</f>
        <v>2862.9</v>
      </c>
      <c r="F2508" s="11">
        <f>F2518+F2523</f>
        <v>5229.3</v>
      </c>
      <c r="G2508" s="11">
        <f>G2518+G2523</f>
        <v>5333.9</v>
      </c>
      <c r="H2508" s="11">
        <f>H2518+H2523</f>
        <v>5440.6</v>
      </c>
      <c r="I2508" s="11">
        <f>I2518+I2523</f>
        <v>7022.5</v>
      </c>
    </row>
    <row r="2509" spans="1:9" ht="15">
      <c r="A2509" s="116"/>
      <c r="B2509" s="108"/>
      <c r="C2509" s="2" t="s">
        <v>28</v>
      </c>
      <c r="D2509" s="11">
        <f t="shared" si="45"/>
        <v>0</v>
      </c>
      <c r="E2509" s="11">
        <f>E2519+E2524</f>
        <v>0</v>
      </c>
      <c r="F2509" s="11">
        <f>F2519+F2524</f>
        <v>0</v>
      </c>
      <c r="G2509" s="11">
        <f>G2519+G2524</f>
        <v>0</v>
      </c>
      <c r="H2509" s="11">
        <f>H2519+H2524</f>
        <v>0</v>
      </c>
      <c r="I2509" s="11">
        <f>I2519+I2524</f>
        <v>0</v>
      </c>
    </row>
    <row r="2510" spans="1:9" ht="15">
      <c r="A2510" s="106"/>
      <c r="B2510" s="106" t="s">
        <v>730</v>
      </c>
      <c r="C2510" s="66" t="s">
        <v>12</v>
      </c>
      <c r="D2510" s="78">
        <f>D2511+D2512+D2513+D2514</f>
        <v>25889.2</v>
      </c>
      <c r="E2510" s="78">
        <f>E2511+E2512+E2513+E2514</f>
        <v>2862.9</v>
      </c>
      <c r="F2510" s="78">
        <f>F2511+F2512+F2513+F2514</f>
        <v>5229.3</v>
      </c>
      <c r="G2510" s="78">
        <f>G2511+G2512+G2513+G2514</f>
        <v>5333.9</v>
      </c>
      <c r="H2510" s="78">
        <f>H2511+H2512+H2513+H2514</f>
        <v>5440.6</v>
      </c>
      <c r="I2510" s="78">
        <f>I2511+I2512+I2513+I2514</f>
        <v>7022.5</v>
      </c>
    </row>
    <row r="2511" spans="1:9" ht="22.5">
      <c r="A2511" s="111"/>
      <c r="B2511" s="111"/>
      <c r="C2511" s="66" t="s">
        <v>9</v>
      </c>
      <c r="D2511" s="75">
        <v>0</v>
      </c>
      <c r="E2511" s="75">
        <v>0</v>
      </c>
      <c r="F2511" s="75">
        <v>0</v>
      </c>
      <c r="G2511" s="75">
        <v>0</v>
      </c>
      <c r="H2511" s="75">
        <v>0</v>
      </c>
      <c r="I2511" s="75">
        <v>0</v>
      </c>
    </row>
    <row r="2512" spans="1:9" ht="22.5">
      <c r="A2512" s="111"/>
      <c r="B2512" s="111"/>
      <c r="C2512" s="66" t="s">
        <v>10</v>
      </c>
      <c r="D2512" s="75">
        <v>0</v>
      </c>
      <c r="E2512" s="75">
        <v>0</v>
      </c>
      <c r="F2512" s="75">
        <v>0</v>
      </c>
      <c r="G2512" s="75">
        <v>0</v>
      </c>
      <c r="H2512" s="75">
        <v>0</v>
      </c>
      <c r="I2512" s="75">
        <v>0</v>
      </c>
    </row>
    <row r="2513" spans="1:9" ht="22.5">
      <c r="A2513" s="111"/>
      <c r="B2513" s="111"/>
      <c r="C2513" s="66" t="s">
        <v>11</v>
      </c>
      <c r="D2513" s="75">
        <f>D2518+D2523</f>
        <v>25889.2</v>
      </c>
      <c r="E2513" s="75">
        <f>E2518+E2523</f>
        <v>2862.9</v>
      </c>
      <c r="F2513" s="75">
        <f>F2518+F2523</f>
        <v>5229.3</v>
      </c>
      <c r="G2513" s="75">
        <f>G2518+G2523</f>
        <v>5333.9</v>
      </c>
      <c r="H2513" s="75">
        <f>H2518+H2523</f>
        <v>5440.6</v>
      </c>
      <c r="I2513" s="75">
        <f>I2518+I2523</f>
        <v>7022.5</v>
      </c>
    </row>
    <row r="2514" spans="1:9" ht="15">
      <c r="A2514" s="111"/>
      <c r="B2514" s="111"/>
      <c r="C2514" s="66" t="s">
        <v>28</v>
      </c>
      <c r="D2514" s="75">
        <v>0</v>
      </c>
      <c r="E2514" s="75">
        <v>0</v>
      </c>
      <c r="F2514" s="75">
        <v>0</v>
      </c>
      <c r="G2514" s="75">
        <v>0</v>
      </c>
      <c r="H2514" s="75">
        <v>0</v>
      </c>
      <c r="I2514" s="75">
        <v>0</v>
      </c>
    </row>
    <row r="2515" spans="1:9" ht="15" hidden="1">
      <c r="A2515" s="115">
        <v>1</v>
      </c>
      <c r="B2515" s="100" t="s">
        <v>412</v>
      </c>
      <c r="C2515" s="3" t="s">
        <v>12</v>
      </c>
      <c r="D2515" s="12">
        <f t="shared" si="45"/>
        <v>22814.3</v>
      </c>
      <c r="E2515" s="12">
        <f>E2516+E2517+E2518+E2519</f>
        <v>1969.5</v>
      </c>
      <c r="F2515" s="12">
        <f>F2516+F2517+F2518+F2519</f>
        <v>4532.8</v>
      </c>
      <c r="G2515" s="12">
        <f>G2516+G2517+G2518+G2519</f>
        <v>4623.5</v>
      </c>
      <c r="H2515" s="12">
        <f>H2516+H2517+H2518+H2519</f>
        <v>4716</v>
      </c>
      <c r="I2515" s="12">
        <f>I2516+I2517+I2518+I2519</f>
        <v>6972.5</v>
      </c>
    </row>
    <row r="2516" spans="1:9" ht="22.5" hidden="1">
      <c r="A2516" s="101"/>
      <c r="B2516" s="101"/>
      <c r="C2516" s="2" t="s">
        <v>9</v>
      </c>
      <c r="D2516" s="11">
        <f t="shared" si="45"/>
        <v>0</v>
      </c>
      <c r="E2516" s="36">
        <v>0</v>
      </c>
      <c r="F2516" s="36">
        <v>0</v>
      </c>
      <c r="G2516" s="36">
        <v>0</v>
      </c>
      <c r="H2516" s="36">
        <v>0</v>
      </c>
      <c r="I2516" s="36">
        <v>0</v>
      </c>
    </row>
    <row r="2517" spans="1:9" ht="22.5" hidden="1">
      <c r="A2517" s="101"/>
      <c r="B2517" s="101"/>
      <c r="C2517" s="2" t="s">
        <v>10</v>
      </c>
      <c r="D2517" s="11">
        <f t="shared" si="45"/>
        <v>0</v>
      </c>
      <c r="E2517" s="36">
        <v>0</v>
      </c>
      <c r="F2517" s="36">
        <v>0</v>
      </c>
      <c r="G2517" s="36">
        <v>0</v>
      </c>
      <c r="H2517" s="36">
        <v>0</v>
      </c>
      <c r="I2517" s="36">
        <v>0</v>
      </c>
    </row>
    <row r="2518" spans="1:9" ht="22.5" hidden="1">
      <c r="A2518" s="101"/>
      <c r="B2518" s="101"/>
      <c r="C2518" s="2" t="s">
        <v>11</v>
      </c>
      <c r="D2518" s="11">
        <f t="shared" si="45"/>
        <v>22814.3</v>
      </c>
      <c r="E2518" s="22">
        <v>1969.5</v>
      </c>
      <c r="F2518" s="22">
        <v>4532.8</v>
      </c>
      <c r="G2518" s="22">
        <v>4623.5</v>
      </c>
      <c r="H2518" s="22">
        <v>4716</v>
      </c>
      <c r="I2518" s="22">
        <v>6972.5</v>
      </c>
    </row>
    <row r="2519" spans="1:9" ht="15" hidden="1">
      <c r="A2519" s="101"/>
      <c r="B2519" s="101"/>
      <c r="C2519" s="2" t="s">
        <v>28</v>
      </c>
      <c r="D2519" s="11">
        <f t="shared" si="45"/>
        <v>0</v>
      </c>
      <c r="E2519" s="36">
        <v>0</v>
      </c>
      <c r="F2519" s="36">
        <v>0</v>
      </c>
      <c r="G2519" s="36">
        <v>0</v>
      </c>
      <c r="H2519" s="36">
        <v>0</v>
      </c>
      <c r="I2519" s="36">
        <v>0</v>
      </c>
    </row>
    <row r="2520" spans="1:9" ht="15" hidden="1">
      <c r="A2520" s="115">
        <v>2</v>
      </c>
      <c r="B2520" s="100" t="s">
        <v>413</v>
      </c>
      <c r="C2520" s="3" t="s">
        <v>12</v>
      </c>
      <c r="D2520" s="12">
        <f t="shared" si="45"/>
        <v>3074.9</v>
      </c>
      <c r="E2520" s="12">
        <f>E2521+E2522+E2523+E2524</f>
        <v>893.4</v>
      </c>
      <c r="F2520" s="12">
        <f>F2521+F2522+F2523+F2524</f>
        <v>696.5</v>
      </c>
      <c r="G2520" s="12">
        <f>G2521+G2522+G2523+G2524</f>
        <v>710.4</v>
      </c>
      <c r="H2520" s="12">
        <f>H2521+H2522+H2523+H2524</f>
        <v>724.6</v>
      </c>
      <c r="I2520" s="12">
        <f>I2521+I2522+I2523+I2524</f>
        <v>50</v>
      </c>
    </row>
    <row r="2521" spans="1:9" ht="22.5" hidden="1">
      <c r="A2521" s="101"/>
      <c r="B2521" s="101"/>
      <c r="C2521" s="2" t="s">
        <v>9</v>
      </c>
      <c r="D2521" s="11">
        <f t="shared" si="45"/>
        <v>0</v>
      </c>
      <c r="E2521" s="36">
        <v>0</v>
      </c>
      <c r="F2521" s="36">
        <v>0</v>
      </c>
      <c r="G2521" s="36">
        <v>0</v>
      </c>
      <c r="H2521" s="36">
        <v>0</v>
      </c>
      <c r="I2521" s="36">
        <v>0</v>
      </c>
    </row>
    <row r="2522" spans="1:9" ht="22.5" hidden="1">
      <c r="A2522" s="101"/>
      <c r="B2522" s="101"/>
      <c r="C2522" s="2" t="s">
        <v>10</v>
      </c>
      <c r="D2522" s="11">
        <f t="shared" si="45"/>
        <v>0</v>
      </c>
      <c r="E2522" s="36">
        <v>0</v>
      </c>
      <c r="F2522" s="36">
        <v>0</v>
      </c>
      <c r="G2522" s="36">
        <v>0</v>
      </c>
      <c r="H2522" s="36">
        <v>0</v>
      </c>
      <c r="I2522" s="36">
        <v>0</v>
      </c>
    </row>
    <row r="2523" spans="1:9" ht="22.5" hidden="1">
      <c r="A2523" s="101"/>
      <c r="B2523" s="101"/>
      <c r="C2523" s="2" t="s">
        <v>11</v>
      </c>
      <c r="D2523" s="11">
        <f t="shared" si="45"/>
        <v>3074.9</v>
      </c>
      <c r="E2523" s="22">
        <v>893.4</v>
      </c>
      <c r="F2523" s="22">
        <v>696.5</v>
      </c>
      <c r="G2523" s="22">
        <v>710.4</v>
      </c>
      <c r="H2523" s="22">
        <v>724.6</v>
      </c>
      <c r="I2523" s="22">
        <v>50</v>
      </c>
    </row>
    <row r="2524" spans="1:9" ht="15" hidden="1">
      <c r="A2524" s="101"/>
      <c r="B2524" s="101"/>
      <c r="C2524" s="2" t="s">
        <v>28</v>
      </c>
      <c r="D2524" s="11">
        <f t="shared" si="45"/>
        <v>0</v>
      </c>
      <c r="E2524" s="36">
        <v>0</v>
      </c>
      <c r="F2524" s="36">
        <v>0</v>
      </c>
      <c r="G2524" s="36">
        <v>0</v>
      </c>
      <c r="H2524" s="36">
        <v>0</v>
      </c>
      <c r="I2524" s="36">
        <v>0</v>
      </c>
    </row>
    <row r="2525" spans="1:9" s="6" customFormat="1" ht="15.75">
      <c r="A2525" s="65">
        <v>10</v>
      </c>
      <c r="B2525" s="130" t="s">
        <v>414</v>
      </c>
      <c r="C2525" s="131"/>
      <c r="D2525" s="131"/>
      <c r="E2525" s="131"/>
      <c r="F2525" s="131"/>
      <c r="G2525" s="131"/>
      <c r="H2525" s="131"/>
      <c r="I2525" s="131"/>
    </row>
    <row r="2526" spans="1:9" s="6" customFormat="1" ht="15.75">
      <c r="A2526" s="123"/>
      <c r="B2526" s="113" t="s">
        <v>12</v>
      </c>
      <c r="C2526" s="114"/>
      <c r="D2526" s="81">
        <f>D2527+D2528+D2529+D2530</f>
        <v>621208.7300000001</v>
      </c>
      <c r="E2526" s="81">
        <f>E2527+E2528+E2529+E2530</f>
        <v>62640.86</v>
      </c>
      <c r="F2526" s="81">
        <f>F2527+F2528+F2529+F2530</f>
        <v>62255.45</v>
      </c>
      <c r="G2526" s="81">
        <f>G2527+G2528+G2529+G2530</f>
        <v>59646.880000000005</v>
      </c>
      <c r="H2526" s="81">
        <f>H2527+H2528+H2529+H2530</f>
        <v>209933.7</v>
      </c>
      <c r="I2526" s="81">
        <f>I2527+I2528+I2529+I2530</f>
        <v>226731.84</v>
      </c>
    </row>
    <row r="2527" spans="1:9" s="6" customFormat="1" ht="15.75">
      <c r="A2527" s="124"/>
      <c r="B2527" s="113" t="s">
        <v>9</v>
      </c>
      <c r="C2527" s="114"/>
      <c r="D2527" s="81">
        <v>0</v>
      </c>
      <c r="E2527" s="81">
        <v>0</v>
      </c>
      <c r="F2527" s="81">
        <v>0</v>
      </c>
      <c r="G2527" s="81">
        <v>0</v>
      </c>
      <c r="H2527" s="81">
        <v>0</v>
      </c>
      <c r="I2527" s="81">
        <v>0</v>
      </c>
    </row>
    <row r="2528" spans="1:9" s="6" customFormat="1" ht="15.75">
      <c r="A2528" s="124"/>
      <c r="B2528" s="113" t="s">
        <v>10</v>
      </c>
      <c r="C2528" s="114"/>
      <c r="D2528" s="81">
        <f>D2533</f>
        <v>4248</v>
      </c>
      <c r="E2528" s="81">
        <f>E2533</f>
        <v>4248</v>
      </c>
      <c r="F2528" s="81">
        <f>F2533</f>
        <v>0</v>
      </c>
      <c r="G2528" s="81">
        <f>G2533</f>
        <v>0</v>
      </c>
      <c r="H2528" s="81">
        <f>H2533</f>
        <v>0</v>
      </c>
      <c r="I2528" s="81">
        <f>I2533</f>
        <v>0</v>
      </c>
    </row>
    <row r="2529" spans="1:9" s="6" customFormat="1" ht="15.75">
      <c r="A2529" s="124"/>
      <c r="B2529" s="113" t="s">
        <v>11</v>
      </c>
      <c r="C2529" s="114"/>
      <c r="D2529" s="81">
        <f>D2534</f>
        <v>56978.66</v>
      </c>
      <c r="E2529" s="81">
        <f>E2534</f>
        <v>4990.2</v>
      </c>
      <c r="F2529" s="81">
        <f>F2534</f>
        <v>561.8</v>
      </c>
      <c r="G2529" s="81">
        <f>G2534</f>
        <v>611.4</v>
      </c>
      <c r="H2529" s="81">
        <f>H2534</f>
        <v>23141.7</v>
      </c>
      <c r="I2529" s="81">
        <f>I2534</f>
        <v>27673.56</v>
      </c>
    </row>
    <row r="2530" spans="1:9" s="6" customFormat="1" ht="15.75">
      <c r="A2530" s="124"/>
      <c r="B2530" s="113" t="s">
        <v>28</v>
      </c>
      <c r="C2530" s="114"/>
      <c r="D2530" s="81">
        <f>D2535</f>
        <v>559982.0700000001</v>
      </c>
      <c r="E2530" s="81">
        <f>E2535</f>
        <v>53402.659999999996</v>
      </c>
      <c r="F2530" s="81">
        <f>F2535</f>
        <v>61693.649999999994</v>
      </c>
      <c r="G2530" s="81">
        <f>G2535</f>
        <v>59035.48</v>
      </c>
      <c r="H2530" s="81">
        <f>H2535</f>
        <v>186792</v>
      </c>
      <c r="I2530" s="81">
        <f>I2535</f>
        <v>199058.28</v>
      </c>
    </row>
    <row r="2531" spans="1:9" ht="15" hidden="1">
      <c r="A2531" s="109"/>
      <c r="B2531" s="109"/>
      <c r="C2531" s="61" t="s">
        <v>12</v>
      </c>
      <c r="D2531" s="10">
        <f>E2531+F2531+G2531+H2531+I2531</f>
        <v>621208.73</v>
      </c>
      <c r="E2531" s="10">
        <f>E2541+E2586+E2621+E2626+E2631+E2636+E2641+E2646+E2651+E2656+E2661+E2691+E2701+E2721+E2726+E2731+E2736+E2741+E2751+E2761+E2766</f>
        <v>62640.85999999999</v>
      </c>
      <c r="F2531" s="10">
        <f>F2541+F2586+F2621+F2626+F2631+F2636+F2641+F2646+F2651+F2656+F2661+F2691+F2701+F2721+F2726+F2731+F2736+F2741+F2751+F2761+F2766</f>
        <v>62255.45</v>
      </c>
      <c r="G2531" s="10">
        <f>G2541+G2586+G2621+G2626+G2631+G2636+G2641+G2646+G2651+G2656+G2661+G2691+G2701+G2721+G2726+G2731+G2736+G2741+G2751+G2761+G2766</f>
        <v>59646.880000000005</v>
      </c>
      <c r="H2531" s="10">
        <f>H2541+H2586+H2621+H2626+H2631+H2636+H2641+H2646+H2651+H2656+H2661+H2691+H2701+H2721+H2726+H2731+H2736+H2741+H2751+H2761+H2766</f>
        <v>209933.7</v>
      </c>
      <c r="I2531" s="10">
        <f>I2541+I2586+I2621+I2626+I2631+I2636+I2641+I2646+I2651+I2656+I2661+I2691+I2701+I2721+I2726+I2731+I2736+I2741+I2751+I2761+I2766</f>
        <v>226731.84</v>
      </c>
    </row>
    <row r="2532" spans="1:9" ht="22.5" hidden="1">
      <c r="A2532" s="110"/>
      <c r="B2532" s="110"/>
      <c r="C2532" s="2" t="s">
        <v>9</v>
      </c>
      <c r="D2532" s="11">
        <f aca="true" t="shared" si="46" ref="D2532:D2545">E2532+F2532+G2532+H2532+I2532</f>
        <v>0</v>
      </c>
      <c r="E2532" s="11">
        <f>E2542+E2587+E2622+E2627+E2632+E2637+E2642+E2647+E2652+E2657+E2662+E2692+E2702+E2722+E2727+E2732+E2737+E2742+E2752+E2762+E2767</f>
        <v>0</v>
      </c>
      <c r="F2532" s="11">
        <f>F2542+F2587+F2622+F2627+F2632+F2637+F2642+F2647+F2652+F2657+F2662+F2692+F2702+F2722+F2727+F2732+F2737+F2742+F2752+F2762+F2767</f>
        <v>0</v>
      </c>
      <c r="G2532" s="11">
        <f>G2542+G2587+G2622+G2627+G2632+G2637+G2642+G2647+G2652+G2657+G2662+G2692+G2702+G2722+G2727+G2732+G2737+G2742+G2752+G2762+G2767</f>
        <v>0</v>
      </c>
      <c r="H2532" s="11">
        <f>H2542+H2587+H2622+H2627+H2632+H2637+H2642+H2647+H2652+H2657+H2662+H2692+H2702+H2722+H2727+H2732+H2737+H2742+H2752+H2762+H2767</f>
        <v>0</v>
      </c>
      <c r="I2532" s="11">
        <f>I2542+I2587+I2622+I2627+I2632+I2637+I2642+I2647+I2652+I2657+I2662+I2692+I2702+I2722+I2727+I2732+I2737+I2742+I2752+I2762+I2767</f>
        <v>0</v>
      </c>
    </row>
    <row r="2533" spans="1:9" ht="22.5" hidden="1">
      <c r="A2533" s="110"/>
      <c r="B2533" s="110"/>
      <c r="C2533" s="2" t="s">
        <v>10</v>
      </c>
      <c r="D2533" s="11">
        <f t="shared" si="46"/>
        <v>4248</v>
      </c>
      <c r="E2533" s="11">
        <f>E2543+E2588+E2623+E2628+E2633+E2638+E2643+E2648+E2653+E2658+E2663+E2693+E2703+E2723+E2728+E2733+E2738+E2743+E2753+E2763+E2768</f>
        <v>4248</v>
      </c>
      <c r="F2533" s="11">
        <f>F2543+F2588+F2623+F2628+F2633+F2638+F2643+F2648+F2653+F2658+F2663+F2693+F2703+F2723+F2728+F2733+F2738+F2743+F2753+F2763+F2768</f>
        <v>0</v>
      </c>
      <c r="G2533" s="11">
        <f>G2543+G2588+G2623+G2628+G2633+G2638+G2643+G2648+G2653+G2658+G2663+G2693+G2703+G2723+G2728+G2733+G2738+G2743+G2753+G2763+G2768</f>
        <v>0</v>
      </c>
      <c r="H2533" s="11">
        <f>H2543+H2588+H2623+H2628+H2633+H2638+H2643+H2648+H2653+H2658+H2663+H2693+H2703+H2723+H2728+H2733+H2738+H2743+H2753+H2763+H2768</f>
        <v>0</v>
      </c>
      <c r="I2533" s="11">
        <f>I2543+I2588+I2623+I2628+I2633+I2638+I2643+I2648+I2653+I2658+I2663+I2693+I2703+I2723+I2728+I2733+I2738+I2743+I2753+I2763+I2768</f>
        <v>0</v>
      </c>
    </row>
    <row r="2534" spans="1:9" ht="22.5" hidden="1">
      <c r="A2534" s="110"/>
      <c r="B2534" s="110"/>
      <c r="C2534" s="2" t="s">
        <v>11</v>
      </c>
      <c r="D2534" s="11">
        <f t="shared" si="46"/>
        <v>56978.66</v>
      </c>
      <c r="E2534" s="11">
        <f>E2544+E2589+E2624+E2629+E2634+E2639+E2644+E2649+E2654+E2659+E2664++E2694+E2704+E2724+E2729+E2734+E2739+E2744+E2754+E2764+E2769</f>
        <v>4990.2</v>
      </c>
      <c r="F2534" s="11">
        <f>F2544+F2589+F2624+F2629+F2634+F2639+F2644+F2649+F2654+F2659+F2664++F2694+F2704+F2724+F2729+F2734+F2739+F2744+F2754+F2764+F2769</f>
        <v>561.8</v>
      </c>
      <c r="G2534" s="11">
        <f>G2544+G2589+G2624+G2629+G2634+G2639+G2644+G2649+G2654+G2659+G2664++G2694+G2704+G2724+G2729+G2734+G2739+G2744+G2754+G2764+G2769</f>
        <v>611.4</v>
      </c>
      <c r="H2534" s="11">
        <f>H2544+H2589+H2624+H2629+H2634+H2639+H2644+H2649+H2654+H2659+H2664++H2694+H2704+H2724+H2729+H2734+H2739+H2744+H2754+H2764+H2769</f>
        <v>23141.7</v>
      </c>
      <c r="I2534" s="11">
        <f>I2544+I2589+I2624+I2629+I2634+I2639+I2644+I2649+I2654+I2659+I2664++I2694+I2704+I2724+I2729+I2734+I2739+I2744+I2754+I2764+I2769</f>
        <v>27673.56</v>
      </c>
    </row>
    <row r="2535" spans="1:9" ht="15" hidden="1">
      <c r="A2535" s="110"/>
      <c r="B2535" s="110"/>
      <c r="C2535" s="2" t="s">
        <v>28</v>
      </c>
      <c r="D2535" s="11">
        <f t="shared" si="46"/>
        <v>559982.0700000001</v>
      </c>
      <c r="E2535" s="11">
        <f>E2545+E2590+E2625+E2630+E2635+E2640+E2645+E2650+E2655+E2660+E2665+E2695+E2705+E2725+E2730+E2735+E2740+E2745+E2755+E2765+E2770</f>
        <v>53402.659999999996</v>
      </c>
      <c r="F2535" s="11">
        <f>F2545+F2590+F2625+F2630+F2635+F2640+F2645+F2650+F2655+F2660+F2665+F2695+F2705+F2725+F2730+F2735+F2740+F2745+F2755+F2765+F2770</f>
        <v>61693.649999999994</v>
      </c>
      <c r="G2535" s="11">
        <f>G2545+G2590+G2625+G2630+G2635+G2640+G2645+G2650+G2655+G2660+G2665+G2695+G2705+G2725+G2730+G2735+G2740+G2745+G2755+G2765+G2770</f>
        <v>59035.48</v>
      </c>
      <c r="H2535" s="11">
        <f>H2545+H2590+H2625+H2630+H2635+H2640+H2645+H2650+H2655+H2660+H2665+H2695+H2705+H2725+H2730+H2735+H2740+H2745+H2755+H2765+H2770</f>
        <v>186792</v>
      </c>
      <c r="I2535" s="11">
        <f>I2545+I2590+I2625+I2630+I2635+I2640+I2645+I2650+I2655+I2660+I2665+I2695+I2705+I2725+I2730+I2735+I2740+I2745+I2755+I2765+I2770</f>
        <v>199058.28</v>
      </c>
    </row>
    <row r="2536" spans="1:9" ht="15">
      <c r="A2536" s="106"/>
      <c r="B2536" s="106" t="s">
        <v>731</v>
      </c>
      <c r="C2536" s="66" t="s">
        <v>12</v>
      </c>
      <c r="D2536" s="78">
        <f>D2537+D2538+D2539+D2540</f>
        <v>290</v>
      </c>
      <c r="E2536" s="78">
        <f>E2537+E2538+E2539+E2540</f>
        <v>270</v>
      </c>
      <c r="F2536" s="78">
        <f>F2537+F2538+F2539+F2540</f>
        <v>5</v>
      </c>
      <c r="G2536" s="78">
        <f>G2537+G2538+G2539+G2540</f>
        <v>5</v>
      </c>
      <c r="H2536" s="78">
        <f>H2537+H2538+H2539+H2540</f>
        <v>5</v>
      </c>
      <c r="I2536" s="78">
        <f>I2537+I2538+I2539+I2540</f>
        <v>5</v>
      </c>
    </row>
    <row r="2537" spans="1:9" ht="22.5">
      <c r="A2537" s="111"/>
      <c r="B2537" s="111"/>
      <c r="C2537" s="66" t="s">
        <v>9</v>
      </c>
      <c r="D2537" s="75">
        <v>0</v>
      </c>
      <c r="E2537" s="75">
        <v>0</v>
      </c>
      <c r="F2537" s="75">
        <v>0</v>
      </c>
      <c r="G2537" s="75">
        <v>0</v>
      </c>
      <c r="H2537" s="75">
        <v>0</v>
      </c>
      <c r="I2537" s="75">
        <v>0</v>
      </c>
    </row>
    <row r="2538" spans="1:9" ht="22.5">
      <c r="A2538" s="111"/>
      <c r="B2538" s="111"/>
      <c r="C2538" s="66" t="s">
        <v>10</v>
      </c>
      <c r="D2538" s="75">
        <v>0</v>
      </c>
      <c r="E2538" s="75">
        <v>0</v>
      </c>
      <c r="F2538" s="75">
        <v>0</v>
      </c>
      <c r="G2538" s="75">
        <v>0</v>
      </c>
      <c r="H2538" s="75">
        <v>0</v>
      </c>
      <c r="I2538" s="75">
        <v>0</v>
      </c>
    </row>
    <row r="2539" spans="1:9" ht="22.5">
      <c r="A2539" s="111"/>
      <c r="B2539" s="111"/>
      <c r="C2539" s="66" t="s">
        <v>11</v>
      </c>
      <c r="D2539" s="75">
        <f>D2544+D2589</f>
        <v>290</v>
      </c>
      <c r="E2539" s="75">
        <f>E2544+E2589</f>
        <v>270</v>
      </c>
      <c r="F2539" s="75">
        <f>F2544+F2589</f>
        <v>5</v>
      </c>
      <c r="G2539" s="75">
        <f>G2544+G2589</f>
        <v>5</v>
      </c>
      <c r="H2539" s="75">
        <f>H2544+H2589</f>
        <v>5</v>
      </c>
      <c r="I2539" s="75">
        <f>I2544+I2589</f>
        <v>5</v>
      </c>
    </row>
    <row r="2540" spans="1:9" ht="15">
      <c r="A2540" s="111"/>
      <c r="B2540" s="111"/>
      <c r="C2540" s="66" t="s">
        <v>28</v>
      </c>
      <c r="D2540" s="75">
        <v>0</v>
      </c>
      <c r="E2540" s="75">
        <v>0</v>
      </c>
      <c r="F2540" s="75">
        <v>0</v>
      </c>
      <c r="G2540" s="75">
        <v>0</v>
      </c>
      <c r="H2540" s="75">
        <v>0</v>
      </c>
      <c r="I2540" s="75">
        <v>0</v>
      </c>
    </row>
    <row r="2541" spans="1:9" ht="15" hidden="1">
      <c r="A2541" s="115">
        <v>1</v>
      </c>
      <c r="B2541" s="100" t="s">
        <v>415</v>
      </c>
      <c r="C2541" s="3" t="s">
        <v>12</v>
      </c>
      <c r="D2541" s="12">
        <f t="shared" si="46"/>
        <v>270</v>
      </c>
      <c r="E2541" s="12">
        <f>E2542+E2543+E2544+E2545</f>
        <v>270</v>
      </c>
      <c r="F2541" s="12">
        <f>F2542+F2543+F2544+F2545</f>
        <v>0</v>
      </c>
      <c r="G2541" s="12">
        <f>G2542+G2543+G2544+G2545</f>
        <v>0</v>
      </c>
      <c r="H2541" s="12">
        <f>H2542+H2543+H2544+H2545</f>
        <v>0</v>
      </c>
      <c r="I2541" s="12">
        <f>I2542+I2543+I2544+I2545</f>
        <v>0</v>
      </c>
    </row>
    <row r="2542" spans="1:9" ht="22.5" hidden="1">
      <c r="A2542" s="101"/>
      <c r="B2542" s="101"/>
      <c r="C2542" s="2" t="s">
        <v>9</v>
      </c>
      <c r="D2542" s="11">
        <f t="shared" si="46"/>
        <v>0</v>
      </c>
      <c r="E2542" s="36">
        <v>0</v>
      </c>
      <c r="F2542" s="36">
        <v>0</v>
      </c>
      <c r="G2542" s="36">
        <v>0</v>
      </c>
      <c r="H2542" s="36">
        <v>0</v>
      </c>
      <c r="I2542" s="36">
        <v>0</v>
      </c>
    </row>
    <row r="2543" spans="1:9" ht="22.5" hidden="1">
      <c r="A2543" s="101"/>
      <c r="B2543" s="101"/>
      <c r="C2543" s="2" t="s">
        <v>10</v>
      </c>
      <c r="D2543" s="11">
        <f t="shared" si="46"/>
        <v>0</v>
      </c>
      <c r="E2543" s="36">
        <v>0</v>
      </c>
      <c r="F2543" s="36">
        <v>0</v>
      </c>
      <c r="G2543" s="36">
        <v>0</v>
      </c>
      <c r="H2543" s="36">
        <v>0</v>
      </c>
      <c r="I2543" s="36">
        <v>0</v>
      </c>
    </row>
    <row r="2544" spans="1:9" ht="22.5" hidden="1">
      <c r="A2544" s="101"/>
      <c r="B2544" s="101"/>
      <c r="C2544" s="2" t="s">
        <v>11</v>
      </c>
      <c r="D2544" s="11">
        <f t="shared" si="46"/>
        <v>270</v>
      </c>
      <c r="E2544" s="22">
        <v>270</v>
      </c>
      <c r="F2544" s="22">
        <v>0</v>
      </c>
      <c r="G2544" s="22">
        <v>0</v>
      </c>
      <c r="H2544" s="22">
        <v>0</v>
      </c>
      <c r="I2544" s="22">
        <v>0</v>
      </c>
    </row>
    <row r="2545" spans="1:9" ht="15" hidden="1">
      <c r="A2545" s="101"/>
      <c r="B2545" s="101"/>
      <c r="C2545" s="2" t="s">
        <v>28</v>
      </c>
      <c r="D2545" s="11">
        <f t="shared" si="46"/>
        <v>0</v>
      </c>
      <c r="E2545" s="36">
        <v>0</v>
      </c>
      <c r="F2545" s="36">
        <v>0</v>
      </c>
      <c r="G2545" s="36">
        <v>0</v>
      </c>
      <c r="H2545" s="36">
        <v>0</v>
      </c>
      <c r="I2545" s="36">
        <v>0</v>
      </c>
    </row>
    <row r="2546" spans="1:9" ht="15" hidden="1">
      <c r="A2546" s="115">
        <v>2</v>
      </c>
      <c r="B2546" s="100" t="s">
        <v>416</v>
      </c>
      <c r="C2546" s="3" t="s">
        <v>12</v>
      </c>
      <c r="D2546" s="91" t="s">
        <v>361</v>
      </c>
      <c r="E2546" s="92"/>
      <c r="F2546" s="92"/>
      <c r="G2546" s="92"/>
      <c r="H2546" s="92"/>
      <c r="I2546" s="92"/>
    </row>
    <row r="2547" spans="1:9" ht="22.5" hidden="1">
      <c r="A2547" s="101"/>
      <c r="B2547" s="101"/>
      <c r="C2547" s="2" t="s">
        <v>9</v>
      </c>
      <c r="D2547" s="92"/>
      <c r="E2547" s="92"/>
      <c r="F2547" s="92"/>
      <c r="G2547" s="92"/>
      <c r="H2547" s="92"/>
      <c r="I2547" s="92"/>
    </row>
    <row r="2548" spans="1:9" ht="22.5" hidden="1">
      <c r="A2548" s="101"/>
      <c r="B2548" s="101"/>
      <c r="C2548" s="2" t="s">
        <v>10</v>
      </c>
      <c r="D2548" s="92"/>
      <c r="E2548" s="92"/>
      <c r="F2548" s="92"/>
      <c r="G2548" s="92"/>
      <c r="H2548" s="92"/>
      <c r="I2548" s="92"/>
    </row>
    <row r="2549" spans="1:9" ht="22.5" hidden="1">
      <c r="A2549" s="101"/>
      <c r="B2549" s="101"/>
      <c r="C2549" s="2" t="s">
        <v>11</v>
      </c>
      <c r="D2549" s="92"/>
      <c r="E2549" s="92"/>
      <c r="F2549" s="92"/>
      <c r="G2549" s="92"/>
      <c r="H2549" s="92"/>
      <c r="I2549" s="92"/>
    </row>
    <row r="2550" spans="1:9" ht="15" hidden="1">
      <c r="A2550" s="101"/>
      <c r="B2550" s="101"/>
      <c r="C2550" s="2" t="s">
        <v>28</v>
      </c>
      <c r="D2550" s="92"/>
      <c r="E2550" s="92"/>
      <c r="F2550" s="92"/>
      <c r="G2550" s="92"/>
      <c r="H2550" s="92"/>
      <c r="I2550" s="92"/>
    </row>
    <row r="2551" spans="1:9" ht="15" hidden="1">
      <c r="A2551" s="115">
        <v>3</v>
      </c>
      <c r="B2551" s="100" t="s">
        <v>417</v>
      </c>
      <c r="C2551" s="3" t="s">
        <v>12</v>
      </c>
      <c r="D2551" s="91" t="s">
        <v>361</v>
      </c>
      <c r="E2551" s="92"/>
      <c r="F2551" s="92"/>
      <c r="G2551" s="92"/>
      <c r="H2551" s="92"/>
      <c r="I2551" s="92"/>
    </row>
    <row r="2552" spans="1:9" ht="22.5" hidden="1">
      <c r="A2552" s="101"/>
      <c r="B2552" s="101"/>
      <c r="C2552" s="2" t="s">
        <v>9</v>
      </c>
      <c r="D2552" s="92"/>
      <c r="E2552" s="92"/>
      <c r="F2552" s="92"/>
      <c r="G2552" s="92"/>
      <c r="H2552" s="92"/>
      <c r="I2552" s="92"/>
    </row>
    <row r="2553" spans="1:9" ht="22.5" hidden="1">
      <c r="A2553" s="101"/>
      <c r="B2553" s="101"/>
      <c r="C2553" s="2" t="s">
        <v>10</v>
      </c>
      <c r="D2553" s="92"/>
      <c r="E2553" s="92"/>
      <c r="F2553" s="92"/>
      <c r="G2553" s="92"/>
      <c r="H2553" s="92"/>
      <c r="I2553" s="92"/>
    </row>
    <row r="2554" spans="1:9" ht="22.5" hidden="1">
      <c r="A2554" s="101"/>
      <c r="B2554" s="101"/>
      <c r="C2554" s="2" t="s">
        <v>11</v>
      </c>
      <c r="D2554" s="92"/>
      <c r="E2554" s="92"/>
      <c r="F2554" s="92"/>
      <c r="G2554" s="92"/>
      <c r="H2554" s="92"/>
      <c r="I2554" s="92"/>
    </row>
    <row r="2555" spans="1:9" ht="15" hidden="1">
      <c r="A2555" s="101"/>
      <c r="B2555" s="101"/>
      <c r="C2555" s="2" t="s">
        <v>28</v>
      </c>
      <c r="D2555" s="92"/>
      <c r="E2555" s="92"/>
      <c r="F2555" s="92"/>
      <c r="G2555" s="92"/>
      <c r="H2555" s="92"/>
      <c r="I2555" s="92"/>
    </row>
    <row r="2556" spans="1:9" ht="15" hidden="1">
      <c r="A2556" s="115">
        <v>4</v>
      </c>
      <c r="B2556" s="100" t="s">
        <v>418</v>
      </c>
      <c r="C2556" s="3" t="s">
        <v>12</v>
      </c>
      <c r="D2556" s="91" t="s">
        <v>361</v>
      </c>
      <c r="E2556" s="92"/>
      <c r="F2556" s="92"/>
      <c r="G2556" s="92"/>
      <c r="H2556" s="92"/>
      <c r="I2556" s="92"/>
    </row>
    <row r="2557" spans="1:9" ht="22.5" hidden="1">
      <c r="A2557" s="101"/>
      <c r="B2557" s="101"/>
      <c r="C2557" s="2" t="s">
        <v>9</v>
      </c>
      <c r="D2557" s="92"/>
      <c r="E2557" s="92"/>
      <c r="F2557" s="92"/>
      <c r="G2557" s="92"/>
      <c r="H2557" s="92"/>
      <c r="I2557" s="92"/>
    </row>
    <row r="2558" spans="1:9" ht="22.5" hidden="1">
      <c r="A2558" s="101"/>
      <c r="B2558" s="101"/>
      <c r="C2558" s="2" t="s">
        <v>10</v>
      </c>
      <c r="D2558" s="92"/>
      <c r="E2558" s="92"/>
      <c r="F2558" s="92"/>
      <c r="G2558" s="92"/>
      <c r="H2558" s="92"/>
      <c r="I2558" s="92"/>
    </row>
    <row r="2559" spans="1:9" ht="22.5" hidden="1">
      <c r="A2559" s="101"/>
      <c r="B2559" s="101"/>
      <c r="C2559" s="2" t="s">
        <v>11</v>
      </c>
      <c r="D2559" s="92"/>
      <c r="E2559" s="92"/>
      <c r="F2559" s="92"/>
      <c r="G2559" s="92"/>
      <c r="H2559" s="92"/>
      <c r="I2559" s="92"/>
    </row>
    <row r="2560" spans="1:9" ht="15" hidden="1">
      <c r="A2560" s="101"/>
      <c r="B2560" s="101"/>
      <c r="C2560" s="2" t="s">
        <v>28</v>
      </c>
      <c r="D2560" s="92"/>
      <c r="E2560" s="92"/>
      <c r="F2560" s="92"/>
      <c r="G2560" s="92"/>
      <c r="H2560" s="92"/>
      <c r="I2560" s="92"/>
    </row>
    <row r="2561" spans="1:9" ht="15" hidden="1">
      <c r="A2561" s="115">
        <v>5</v>
      </c>
      <c r="B2561" s="100" t="s">
        <v>419</v>
      </c>
      <c r="C2561" s="3" t="s">
        <v>12</v>
      </c>
      <c r="D2561" s="91" t="s">
        <v>361</v>
      </c>
      <c r="E2561" s="92"/>
      <c r="F2561" s="92"/>
      <c r="G2561" s="92"/>
      <c r="H2561" s="92"/>
      <c r="I2561" s="92"/>
    </row>
    <row r="2562" spans="1:9" ht="22.5" hidden="1">
      <c r="A2562" s="101"/>
      <c r="B2562" s="101"/>
      <c r="C2562" s="2" t="s">
        <v>9</v>
      </c>
      <c r="D2562" s="92"/>
      <c r="E2562" s="92"/>
      <c r="F2562" s="92"/>
      <c r="G2562" s="92"/>
      <c r="H2562" s="92"/>
      <c r="I2562" s="92"/>
    </row>
    <row r="2563" spans="1:9" ht="22.5" hidden="1">
      <c r="A2563" s="101"/>
      <c r="B2563" s="101"/>
      <c r="C2563" s="2" t="s">
        <v>10</v>
      </c>
      <c r="D2563" s="92"/>
      <c r="E2563" s="92"/>
      <c r="F2563" s="92"/>
      <c r="G2563" s="92"/>
      <c r="H2563" s="92"/>
      <c r="I2563" s="92"/>
    </row>
    <row r="2564" spans="1:9" ht="22.5" hidden="1">
      <c r="A2564" s="101"/>
      <c r="B2564" s="101"/>
      <c r="C2564" s="2" t="s">
        <v>11</v>
      </c>
      <c r="D2564" s="92"/>
      <c r="E2564" s="92"/>
      <c r="F2564" s="92"/>
      <c r="G2564" s="92"/>
      <c r="H2564" s="92"/>
      <c r="I2564" s="92"/>
    </row>
    <row r="2565" spans="1:9" ht="15" hidden="1">
      <c r="A2565" s="101"/>
      <c r="B2565" s="101"/>
      <c r="C2565" s="2" t="s">
        <v>28</v>
      </c>
      <c r="D2565" s="92"/>
      <c r="E2565" s="92"/>
      <c r="F2565" s="92"/>
      <c r="G2565" s="92"/>
      <c r="H2565" s="92"/>
      <c r="I2565" s="92"/>
    </row>
    <row r="2566" spans="1:9" ht="15" hidden="1">
      <c r="A2566" s="115">
        <v>6</v>
      </c>
      <c r="B2566" s="100" t="s">
        <v>420</v>
      </c>
      <c r="C2566" s="3" t="s">
        <v>12</v>
      </c>
      <c r="D2566" s="91" t="s">
        <v>361</v>
      </c>
      <c r="E2566" s="92"/>
      <c r="F2566" s="92"/>
      <c r="G2566" s="92"/>
      <c r="H2566" s="92"/>
      <c r="I2566" s="92"/>
    </row>
    <row r="2567" spans="1:9" ht="22.5" hidden="1">
      <c r="A2567" s="101"/>
      <c r="B2567" s="101"/>
      <c r="C2567" s="2" t="s">
        <v>9</v>
      </c>
      <c r="D2567" s="92"/>
      <c r="E2567" s="92"/>
      <c r="F2567" s="92"/>
      <c r="G2567" s="92"/>
      <c r="H2567" s="92"/>
      <c r="I2567" s="92"/>
    </row>
    <row r="2568" spans="1:9" ht="22.5" hidden="1">
      <c r="A2568" s="101"/>
      <c r="B2568" s="101"/>
      <c r="C2568" s="2" t="s">
        <v>10</v>
      </c>
      <c r="D2568" s="92"/>
      <c r="E2568" s="92"/>
      <c r="F2568" s="92"/>
      <c r="G2568" s="92"/>
      <c r="H2568" s="92"/>
      <c r="I2568" s="92"/>
    </row>
    <row r="2569" spans="1:9" ht="22.5" hidden="1">
      <c r="A2569" s="101"/>
      <c r="B2569" s="101"/>
      <c r="C2569" s="2" t="s">
        <v>11</v>
      </c>
      <c r="D2569" s="92"/>
      <c r="E2569" s="92"/>
      <c r="F2569" s="92"/>
      <c r="G2569" s="92"/>
      <c r="H2569" s="92"/>
      <c r="I2569" s="92"/>
    </row>
    <row r="2570" spans="1:9" ht="15" hidden="1">
      <c r="A2570" s="101"/>
      <c r="B2570" s="101"/>
      <c r="C2570" s="2" t="s">
        <v>28</v>
      </c>
      <c r="D2570" s="92"/>
      <c r="E2570" s="92"/>
      <c r="F2570" s="92"/>
      <c r="G2570" s="92"/>
      <c r="H2570" s="92"/>
      <c r="I2570" s="92"/>
    </row>
    <row r="2571" spans="1:9" ht="15" hidden="1">
      <c r="A2571" s="115">
        <v>7</v>
      </c>
      <c r="B2571" s="100" t="s">
        <v>421</v>
      </c>
      <c r="C2571" s="3" t="s">
        <v>12</v>
      </c>
      <c r="D2571" s="91" t="s">
        <v>361</v>
      </c>
      <c r="E2571" s="92"/>
      <c r="F2571" s="92"/>
      <c r="G2571" s="92"/>
      <c r="H2571" s="92"/>
      <c r="I2571" s="92"/>
    </row>
    <row r="2572" spans="1:9" ht="22.5" hidden="1">
      <c r="A2572" s="101"/>
      <c r="B2572" s="101"/>
      <c r="C2572" s="2" t="s">
        <v>9</v>
      </c>
      <c r="D2572" s="92"/>
      <c r="E2572" s="92"/>
      <c r="F2572" s="92"/>
      <c r="G2572" s="92"/>
      <c r="H2572" s="92"/>
      <c r="I2572" s="92"/>
    </row>
    <row r="2573" spans="1:9" ht="22.5" hidden="1">
      <c r="A2573" s="101"/>
      <c r="B2573" s="101"/>
      <c r="C2573" s="2" t="s">
        <v>10</v>
      </c>
      <c r="D2573" s="92"/>
      <c r="E2573" s="92"/>
      <c r="F2573" s="92"/>
      <c r="G2573" s="92"/>
      <c r="H2573" s="92"/>
      <c r="I2573" s="92"/>
    </row>
    <row r="2574" spans="1:9" ht="22.5" hidden="1">
      <c r="A2574" s="101"/>
      <c r="B2574" s="101"/>
      <c r="C2574" s="2" t="s">
        <v>11</v>
      </c>
      <c r="D2574" s="92"/>
      <c r="E2574" s="92"/>
      <c r="F2574" s="92"/>
      <c r="G2574" s="92"/>
      <c r="H2574" s="92"/>
      <c r="I2574" s="92"/>
    </row>
    <row r="2575" spans="1:9" ht="15" hidden="1">
      <c r="A2575" s="101"/>
      <c r="B2575" s="101"/>
      <c r="C2575" s="2" t="s">
        <v>28</v>
      </c>
      <c r="D2575" s="92"/>
      <c r="E2575" s="92"/>
      <c r="F2575" s="92"/>
      <c r="G2575" s="92"/>
      <c r="H2575" s="92"/>
      <c r="I2575" s="92"/>
    </row>
    <row r="2576" spans="1:9" ht="22.5" customHeight="1" hidden="1">
      <c r="A2576" s="115">
        <v>8</v>
      </c>
      <c r="B2576" s="100" t="s">
        <v>422</v>
      </c>
      <c r="C2576" s="3" t="s">
        <v>12</v>
      </c>
      <c r="D2576" s="91" t="s">
        <v>361</v>
      </c>
      <c r="E2576" s="92"/>
      <c r="F2576" s="92"/>
      <c r="G2576" s="92"/>
      <c r="H2576" s="92"/>
      <c r="I2576" s="92"/>
    </row>
    <row r="2577" spans="1:9" ht="21.75" customHeight="1" hidden="1">
      <c r="A2577" s="101"/>
      <c r="B2577" s="101"/>
      <c r="C2577" s="2" t="s">
        <v>9</v>
      </c>
      <c r="D2577" s="92"/>
      <c r="E2577" s="92"/>
      <c r="F2577" s="92"/>
      <c r="G2577" s="92"/>
      <c r="H2577" s="92"/>
      <c r="I2577" s="92"/>
    </row>
    <row r="2578" spans="1:9" ht="30" customHeight="1" hidden="1">
      <c r="A2578" s="101"/>
      <c r="B2578" s="101"/>
      <c r="C2578" s="2" t="s">
        <v>10</v>
      </c>
      <c r="D2578" s="92"/>
      <c r="E2578" s="92"/>
      <c r="F2578" s="92"/>
      <c r="G2578" s="92"/>
      <c r="H2578" s="92"/>
      <c r="I2578" s="92"/>
    </row>
    <row r="2579" spans="1:9" ht="22.5" hidden="1">
      <c r="A2579" s="101"/>
      <c r="B2579" s="101"/>
      <c r="C2579" s="2" t="s">
        <v>11</v>
      </c>
      <c r="D2579" s="92"/>
      <c r="E2579" s="92"/>
      <c r="F2579" s="92"/>
      <c r="G2579" s="92"/>
      <c r="H2579" s="92"/>
      <c r="I2579" s="92"/>
    </row>
    <row r="2580" spans="1:9" ht="24" customHeight="1" hidden="1">
      <c r="A2580" s="101"/>
      <c r="B2580" s="101"/>
      <c r="C2580" s="2" t="s">
        <v>28</v>
      </c>
      <c r="D2580" s="92"/>
      <c r="E2580" s="92"/>
      <c r="F2580" s="92"/>
      <c r="G2580" s="92"/>
      <c r="H2580" s="92"/>
      <c r="I2580" s="92"/>
    </row>
    <row r="2581" spans="1:9" ht="15" hidden="1">
      <c r="A2581" s="115">
        <v>9</v>
      </c>
      <c r="B2581" s="100" t="s">
        <v>423</v>
      </c>
      <c r="C2581" s="3" t="s">
        <v>12</v>
      </c>
      <c r="D2581" s="91" t="s">
        <v>361</v>
      </c>
      <c r="E2581" s="92"/>
      <c r="F2581" s="92"/>
      <c r="G2581" s="92"/>
      <c r="H2581" s="92"/>
      <c r="I2581" s="92"/>
    </row>
    <row r="2582" spans="1:9" ht="22.5" hidden="1">
      <c r="A2582" s="101"/>
      <c r="B2582" s="101"/>
      <c r="C2582" s="2" t="s">
        <v>9</v>
      </c>
      <c r="D2582" s="92"/>
      <c r="E2582" s="92"/>
      <c r="F2582" s="92"/>
      <c r="G2582" s="92"/>
      <c r="H2582" s="92"/>
      <c r="I2582" s="92"/>
    </row>
    <row r="2583" spans="1:9" ht="22.5" hidden="1">
      <c r="A2583" s="101"/>
      <c r="B2583" s="101"/>
      <c r="C2583" s="2" t="s">
        <v>10</v>
      </c>
      <c r="D2583" s="92"/>
      <c r="E2583" s="92"/>
      <c r="F2583" s="92"/>
      <c r="G2583" s="92"/>
      <c r="H2583" s="92"/>
      <c r="I2583" s="92"/>
    </row>
    <row r="2584" spans="1:9" ht="22.5" hidden="1">
      <c r="A2584" s="101"/>
      <c r="B2584" s="101"/>
      <c r="C2584" s="2" t="s">
        <v>11</v>
      </c>
      <c r="D2584" s="92"/>
      <c r="E2584" s="92"/>
      <c r="F2584" s="92"/>
      <c r="G2584" s="92"/>
      <c r="H2584" s="92"/>
      <c r="I2584" s="92"/>
    </row>
    <row r="2585" spans="1:9" ht="15" hidden="1">
      <c r="A2585" s="101"/>
      <c r="B2585" s="101"/>
      <c r="C2585" s="2" t="s">
        <v>28</v>
      </c>
      <c r="D2585" s="92"/>
      <c r="E2585" s="92"/>
      <c r="F2585" s="92"/>
      <c r="G2585" s="92"/>
      <c r="H2585" s="92"/>
      <c r="I2585" s="92"/>
    </row>
    <row r="2586" spans="1:9" ht="15" hidden="1">
      <c r="A2586" s="115">
        <v>10</v>
      </c>
      <c r="B2586" s="100" t="s">
        <v>424</v>
      </c>
      <c r="C2586" s="3" t="s">
        <v>12</v>
      </c>
      <c r="D2586" s="12">
        <f>E2586+F2586+G2586+H2586+I2586</f>
        <v>20</v>
      </c>
      <c r="E2586" s="12">
        <f>E2587+E2588+E2589+E2590</f>
        <v>0</v>
      </c>
      <c r="F2586" s="12">
        <f>F2587+F2588+F2589+F2590</f>
        <v>5</v>
      </c>
      <c r="G2586" s="12">
        <f>G2587+G2588+G2589+G2590</f>
        <v>5</v>
      </c>
      <c r="H2586" s="12">
        <f>H2587+H2588+H2589+H2590</f>
        <v>5</v>
      </c>
      <c r="I2586" s="12">
        <f>I2587+I2588+I2589+I2590</f>
        <v>5</v>
      </c>
    </row>
    <row r="2587" spans="1:9" ht="22.5" hidden="1">
      <c r="A2587" s="101"/>
      <c r="B2587" s="101"/>
      <c r="C2587" s="2" t="s">
        <v>9</v>
      </c>
      <c r="D2587" s="11">
        <f>E2587+F2587+G2587+H2587+I2587</f>
        <v>0</v>
      </c>
      <c r="E2587" s="22">
        <v>0</v>
      </c>
      <c r="F2587" s="22">
        <v>0</v>
      </c>
      <c r="G2587" s="22">
        <v>0</v>
      </c>
      <c r="H2587" s="22">
        <v>0</v>
      </c>
      <c r="I2587" s="22">
        <v>0</v>
      </c>
    </row>
    <row r="2588" spans="1:9" ht="22.5" hidden="1">
      <c r="A2588" s="101"/>
      <c r="B2588" s="101"/>
      <c r="C2588" s="2" t="s">
        <v>10</v>
      </c>
      <c r="D2588" s="11">
        <f>E2588+F2588+G2588+H2588+I2588</f>
        <v>0</v>
      </c>
      <c r="E2588" s="22">
        <v>0</v>
      </c>
      <c r="F2588" s="22">
        <v>0</v>
      </c>
      <c r="G2588" s="22">
        <v>0</v>
      </c>
      <c r="H2588" s="22">
        <v>0</v>
      </c>
      <c r="I2588" s="22">
        <v>0</v>
      </c>
    </row>
    <row r="2589" spans="1:9" ht="22.5" hidden="1">
      <c r="A2589" s="101"/>
      <c r="B2589" s="101"/>
      <c r="C2589" s="2" t="s">
        <v>11</v>
      </c>
      <c r="D2589" s="11">
        <f>E2589+F2589+G2589+H2589+I2589</f>
        <v>20</v>
      </c>
      <c r="E2589" s="22">
        <v>0</v>
      </c>
      <c r="F2589" s="22">
        <v>5</v>
      </c>
      <c r="G2589" s="22">
        <v>5</v>
      </c>
      <c r="H2589" s="22">
        <v>5</v>
      </c>
      <c r="I2589" s="22">
        <v>5</v>
      </c>
    </row>
    <row r="2590" spans="1:9" ht="15" hidden="1">
      <c r="A2590" s="101"/>
      <c r="B2590" s="101"/>
      <c r="C2590" s="2" t="s">
        <v>28</v>
      </c>
      <c r="D2590" s="11">
        <f>E2590+F2590+G2590+H2590+I2590</f>
        <v>0</v>
      </c>
      <c r="E2590" s="22">
        <v>0</v>
      </c>
      <c r="F2590" s="22">
        <v>0</v>
      </c>
      <c r="G2590" s="22">
        <v>0</v>
      </c>
      <c r="H2590" s="22">
        <v>0</v>
      </c>
      <c r="I2590" s="22">
        <v>0</v>
      </c>
    </row>
    <row r="2591" spans="1:9" ht="15">
      <c r="A2591" s="106"/>
      <c r="B2591" s="106" t="s">
        <v>732</v>
      </c>
      <c r="C2591" s="66" t="s">
        <v>12</v>
      </c>
      <c r="D2591" s="78">
        <f>D2592+D2593+D2594+D2595</f>
        <v>241968.22999999998</v>
      </c>
      <c r="E2591" s="78">
        <f>E2592+E2593+E2594+E2595</f>
        <v>43379.63</v>
      </c>
      <c r="F2591" s="78">
        <f>F2592+F2593+F2594+F2595</f>
        <v>49434.42</v>
      </c>
      <c r="G2591" s="78">
        <f>G2592+G2593+G2594+G2595</f>
        <v>47315.05</v>
      </c>
      <c r="H2591" s="78">
        <f>H2592+H2593+H2594+H2595</f>
        <v>49677.619999999995</v>
      </c>
      <c r="I2591" s="78">
        <f>I2592+I2593+I2594+I2595</f>
        <v>52161.509999999995</v>
      </c>
    </row>
    <row r="2592" spans="1:9" ht="22.5">
      <c r="A2592" s="111"/>
      <c r="B2592" s="111"/>
      <c r="C2592" s="66" t="s">
        <v>9</v>
      </c>
      <c r="D2592" s="75">
        <v>0</v>
      </c>
      <c r="E2592" s="75">
        <v>0</v>
      </c>
      <c r="F2592" s="75">
        <v>0</v>
      </c>
      <c r="G2592" s="75">
        <v>0</v>
      </c>
      <c r="H2592" s="75">
        <v>0</v>
      </c>
      <c r="I2592" s="75">
        <v>0</v>
      </c>
    </row>
    <row r="2593" spans="1:9" ht="22.5">
      <c r="A2593" s="111"/>
      <c r="B2593" s="111"/>
      <c r="C2593" s="66" t="s">
        <v>10</v>
      </c>
      <c r="D2593" s="75">
        <f>D2623+D2628+D2633+D2638+D2643+D2648+D2653+D2658+D2663</f>
        <v>0</v>
      </c>
      <c r="E2593" s="75">
        <f>E2623+E2628+E2633+E2638+E2643+E2648+E2653+E2658+E2663</f>
        <v>0</v>
      </c>
      <c r="F2593" s="75">
        <f>F2623+F2628+F2633+F2638+F2643+F2648+F2653+F2658+F2663</f>
        <v>0</v>
      </c>
      <c r="G2593" s="75">
        <f>G2623+G2628+G2633+G2638+G2643+G2648+G2653+G2658+G2663</f>
        <v>0</v>
      </c>
      <c r="H2593" s="75">
        <f>H2623+H2628+H2633+H2638+H2643+H2648+H2653+H2658+H2663</f>
        <v>0</v>
      </c>
      <c r="I2593" s="75">
        <f>I2623+I2628+I2633+I2638+I2643+I2648+I2653+I2658+I2663</f>
        <v>0</v>
      </c>
    </row>
    <row r="2594" spans="1:9" ht="22.5">
      <c r="A2594" s="111"/>
      <c r="B2594" s="111"/>
      <c r="C2594" s="66" t="s">
        <v>11</v>
      </c>
      <c r="D2594" s="75">
        <f>D2624+D2629+D2634+D2639+D2644+D2649+D2654+D2659+D2664</f>
        <v>4661.46</v>
      </c>
      <c r="E2594" s="75">
        <f>E2624+E2629+E2634+E2639+E2644+E2649+E2654+E2659+E2664</f>
        <v>2193</v>
      </c>
      <c r="F2594" s="75">
        <f>F2624+F2629+F2634+F2639+F2644+F2649+F2654+F2659+F2664</f>
        <v>556.8</v>
      </c>
      <c r="G2594" s="75">
        <f>G2624+G2629+G2634+G2639+G2644+G2649+G2654+G2659+G2664</f>
        <v>606.4</v>
      </c>
      <c r="H2594" s="75">
        <f>H2624+H2629+H2634+H2639+H2644+H2649+H2654+H2659+H2664</f>
        <v>636.7</v>
      </c>
      <c r="I2594" s="75">
        <f>I2624+I2629+I2634+I2639+I2644+I2649+I2654+I2659+I2664</f>
        <v>668.56</v>
      </c>
    </row>
    <row r="2595" spans="1:9" ht="15">
      <c r="A2595" s="111"/>
      <c r="B2595" s="111"/>
      <c r="C2595" s="66" t="s">
        <v>28</v>
      </c>
      <c r="D2595" s="75">
        <f>D2625+D2630+D2635+D2640+D2645+D2650+D2655+D2660+D2665</f>
        <v>237306.77</v>
      </c>
      <c r="E2595" s="75">
        <f>E2625+E2630+E2635+E2640+E2645+E2650+E2655+E2660+E2665</f>
        <v>41186.63</v>
      </c>
      <c r="F2595" s="75">
        <f>F2625+F2630+F2635+F2640+F2645+F2650+F2655+F2660+F2665</f>
        <v>48877.619999999995</v>
      </c>
      <c r="G2595" s="75">
        <f>G2625+G2630+G2635+G2640+G2645+G2650+G2655+G2660+G2665</f>
        <v>46708.65</v>
      </c>
      <c r="H2595" s="75">
        <f>H2625+H2630+H2635+H2640+H2645+H2650+H2655+H2660+H2665</f>
        <v>49040.92</v>
      </c>
      <c r="I2595" s="75">
        <f>I2625+I2630+I2635+I2640+I2645+I2650+I2655+I2660+I2665</f>
        <v>51492.95</v>
      </c>
    </row>
    <row r="2596" spans="1:9" ht="15" hidden="1">
      <c r="A2596" s="115">
        <v>11</v>
      </c>
      <c r="B2596" s="100" t="s">
        <v>425</v>
      </c>
      <c r="C2596" s="3" t="s">
        <v>12</v>
      </c>
      <c r="D2596" s="91" t="s">
        <v>361</v>
      </c>
      <c r="E2596" s="92"/>
      <c r="F2596" s="92"/>
      <c r="G2596" s="92"/>
      <c r="H2596" s="92"/>
      <c r="I2596" s="92"/>
    </row>
    <row r="2597" spans="1:9" ht="22.5" hidden="1">
      <c r="A2597" s="101"/>
      <c r="B2597" s="101"/>
      <c r="C2597" s="2" t="s">
        <v>9</v>
      </c>
      <c r="D2597" s="92"/>
      <c r="E2597" s="92"/>
      <c r="F2597" s="92"/>
      <c r="G2597" s="92"/>
      <c r="H2597" s="92"/>
      <c r="I2597" s="92"/>
    </row>
    <row r="2598" spans="1:9" ht="22.5" hidden="1">
      <c r="A2598" s="101"/>
      <c r="B2598" s="101"/>
      <c r="C2598" s="2" t="s">
        <v>10</v>
      </c>
      <c r="D2598" s="92"/>
      <c r="E2598" s="92"/>
      <c r="F2598" s="92"/>
      <c r="G2598" s="92"/>
      <c r="H2598" s="92"/>
      <c r="I2598" s="92"/>
    </row>
    <row r="2599" spans="1:9" ht="22.5" hidden="1">
      <c r="A2599" s="101"/>
      <c r="B2599" s="101"/>
      <c r="C2599" s="2" t="s">
        <v>11</v>
      </c>
      <c r="D2599" s="92"/>
      <c r="E2599" s="92"/>
      <c r="F2599" s="92"/>
      <c r="G2599" s="92"/>
      <c r="H2599" s="92"/>
      <c r="I2599" s="92"/>
    </row>
    <row r="2600" spans="1:9" ht="15" hidden="1">
      <c r="A2600" s="101"/>
      <c r="B2600" s="101"/>
      <c r="C2600" s="2" t="s">
        <v>28</v>
      </c>
      <c r="D2600" s="92"/>
      <c r="E2600" s="92"/>
      <c r="F2600" s="92"/>
      <c r="G2600" s="92"/>
      <c r="H2600" s="92"/>
      <c r="I2600" s="92"/>
    </row>
    <row r="2601" spans="1:9" ht="15" hidden="1">
      <c r="A2601" s="115">
        <v>12</v>
      </c>
      <c r="B2601" s="100" t="s">
        <v>426</v>
      </c>
      <c r="C2601" s="3" t="s">
        <v>12</v>
      </c>
      <c r="D2601" s="91" t="s">
        <v>361</v>
      </c>
      <c r="E2601" s="92"/>
      <c r="F2601" s="92"/>
      <c r="G2601" s="92"/>
      <c r="H2601" s="92"/>
      <c r="I2601" s="92"/>
    </row>
    <row r="2602" spans="1:9" ht="22.5" hidden="1">
      <c r="A2602" s="101"/>
      <c r="B2602" s="101"/>
      <c r="C2602" s="2" t="s">
        <v>9</v>
      </c>
      <c r="D2602" s="92"/>
      <c r="E2602" s="92"/>
      <c r="F2602" s="92"/>
      <c r="G2602" s="92"/>
      <c r="H2602" s="92"/>
      <c r="I2602" s="92"/>
    </row>
    <row r="2603" spans="1:9" ht="22.5" hidden="1">
      <c r="A2603" s="101"/>
      <c r="B2603" s="101"/>
      <c r="C2603" s="2" t="s">
        <v>10</v>
      </c>
      <c r="D2603" s="92"/>
      <c r="E2603" s="92"/>
      <c r="F2603" s="92"/>
      <c r="G2603" s="92"/>
      <c r="H2603" s="92"/>
      <c r="I2603" s="92"/>
    </row>
    <row r="2604" spans="1:9" ht="22.5" hidden="1">
      <c r="A2604" s="101"/>
      <c r="B2604" s="101"/>
      <c r="C2604" s="2" t="s">
        <v>11</v>
      </c>
      <c r="D2604" s="92"/>
      <c r="E2604" s="92"/>
      <c r="F2604" s="92"/>
      <c r="G2604" s="92"/>
      <c r="H2604" s="92"/>
      <c r="I2604" s="92"/>
    </row>
    <row r="2605" spans="1:9" ht="15" hidden="1">
      <c r="A2605" s="101"/>
      <c r="B2605" s="101"/>
      <c r="C2605" s="2" t="s">
        <v>28</v>
      </c>
      <c r="D2605" s="92"/>
      <c r="E2605" s="92"/>
      <c r="F2605" s="92"/>
      <c r="G2605" s="92"/>
      <c r="H2605" s="92"/>
      <c r="I2605" s="92"/>
    </row>
    <row r="2606" spans="1:9" ht="22.5" customHeight="1" hidden="1">
      <c r="A2606" s="115">
        <v>13</v>
      </c>
      <c r="B2606" s="100" t="s">
        <v>427</v>
      </c>
      <c r="C2606" s="3" t="s">
        <v>12</v>
      </c>
      <c r="D2606" s="91" t="s">
        <v>361</v>
      </c>
      <c r="E2606" s="92"/>
      <c r="F2606" s="92"/>
      <c r="G2606" s="92"/>
      <c r="H2606" s="92"/>
      <c r="I2606" s="92"/>
    </row>
    <row r="2607" spans="1:9" ht="27" customHeight="1" hidden="1">
      <c r="A2607" s="101"/>
      <c r="B2607" s="101"/>
      <c r="C2607" s="2" t="s">
        <v>9</v>
      </c>
      <c r="D2607" s="92"/>
      <c r="E2607" s="92"/>
      <c r="F2607" s="92"/>
      <c r="G2607" s="92"/>
      <c r="H2607" s="92"/>
      <c r="I2607" s="92"/>
    </row>
    <row r="2608" spans="1:9" ht="22.5" hidden="1">
      <c r="A2608" s="101"/>
      <c r="B2608" s="101"/>
      <c r="C2608" s="2" t="s">
        <v>10</v>
      </c>
      <c r="D2608" s="92"/>
      <c r="E2608" s="92"/>
      <c r="F2608" s="92"/>
      <c r="G2608" s="92"/>
      <c r="H2608" s="92"/>
      <c r="I2608" s="92"/>
    </row>
    <row r="2609" spans="1:9" ht="22.5" hidden="1">
      <c r="A2609" s="101"/>
      <c r="B2609" s="101"/>
      <c r="C2609" s="2" t="s">
        <v>11</v>
      </c>
      <c r="D2609" s="92"/>
      <c r="E2609" s="92"/>
      <c r="F2609" s="92"/>
      <c r="G2609" s="92"/>
      <c r="H2609" s="92"/>
      <c r="I2609" s="92"/>
    </row>
    <row r="2610" spans="1:9" ht="15" hidden="1">
      <c r="A2610" s="101"/>
      <c r="B2610" s="101"/>
      <c r="C2610" s="2" t="s">
        <v>28</v>
      </c>
      <c r="D2610" s="92"/>
      <c r="E2610" s="92"/>
      <c r="F2610" s="92"/>
      <c r="G2610" s="92"/>
      <c r="H2610" s="92"/>
      <c r="I2610" s="92"/>
    </row>
    <row r="2611" spans="1:9" ht="15" hidden="1">
      <c r="A2611" s="115">
        <v>14</v>
      </c>
      <c r="B2611" s="100" t="s">
        <v>428</v>
      </c>
      <c r="C2611" s="3" t="s">
        <v>12</v>
      </c>
      <c r="D2611" s="91" t="s">
        <v>361</v>
      </c>
      <c r="E2611" s="92"/>
      <c r="F2611" s="92"/>
      <c r="G2611" s="92"/>
      <c r="H2611" s="92"/>
      <c r="I2611" s="92"/>
    </row>
    <row r="2612" spans="1:9" ht="22.5" hidden="1">
      <c r="A2612" s="101"/>
      <c r="B2612" s="101"/>
      <c r="C2612" s="2" t="s">
        <v>9</v>
      </c>
      <c r="D2612" s="92"/>
      <c r="E2612" s="92"/>
      <c r="F2612" s="92"/>
      <c r="G2612" s="92"/>
      <c r="H2612" s="92"/>
      <c r="I2612" s="92"/>
    </row>
    <row r="2613" spans="1:9" ht="22.5" hidden="1">
      <c r="A2613" s="101"/>
      <c r="B2613" s="101"/>
      <c r="C2613" s="2" t="s">
        <v>10</v>
      </c>
      <c r="D2613" s="92"/>
      <c r="E2613" s="92"/>
      <c r="F2613" s="92"/>
      <c r="G2613" s="92"/>
      <c r="H2613" s="92"/>
      <c r="I2613" s="92"/>
    </row>
    <row r="2614" spans="1:9" ht="22.5" hidden="1">
      <c r="A2614" s="101"/>
      <c r="B2614" s="101"/>
      <c r="C2614" s="2" t="s">
        <v>11</v>
      </c>
      <c r="D2614" s="92"/>
      <c r="E2614" s="92"/>
      <c r="F2614" s="92"/>
      <c r="G2614" s="92"/>
      <c r="H2614" s="92"/>
      <c r="I2614" s="92"/>
    </row>
    <row r="2615" spans="1:9" ht="15" hidden="1">
      <c r="A2615" s="101"/>
      <c r="B2615" s="101"/>
      <c r="C2615" s="2" t="s">
        <v>28</v>
      </c>
      <c r="D2615" s="92"/>
      <c r="E2615" s="92"/>
      <c r="F2615" s="92"/>
      <c r="G2615" s="92"/>
      <c r="H2615" s="92"/>
      <c r="I2615" s="92"/>
    </row>
    <row r="2616" spans="1:9" ht="15" hidden="1">
      <c r="A2616" s="115">
        <v>15</v>
      </c>
      <c r="B2616" s="100" t="s">
        <v>429</v>
      </c>
      <c r="C2616" s="3" t="s">
        <v>12</v>
      </c>
      <c r="D2616" s="91" t="s">
        <v>361</v>
      </c>
      <c r="E2616" s="92"/>
      <c r="F2616" s="92"/>
      <c r="G2616" s="92"/>
      <c r="H2616" s="92"/>
      <c r="I2616" s="92"/>
    </row>
    <row r="2617" spans="1:9" ht="22.5" hidden="1">
      <c r="A2617" s="101"/>
      <c r="B2617" s="101"/>
      <c r="C2617" s="2" t="s">
        <v>9</v>
      </c>
      <c r="D2617" s="92"/>
      <c r="E2617" s="92"/>
      <c r="F2617" s="92"/>
      <c r="G2617" s="92"/>
      <c r="H2617" s="92"/>
      <c r="I2617" s="92"/>
    </row>
    <row r="2618" spans="1:9" ht="22.5" hidden="1">
      <c r="A2618" s="101"/>
      <c r="B2618" s="101"/>
      <c r="C2618" s="2" t="s">
        <v>10</v>
      </c>
      <c r="D2618" s="92"/>
      <c r="E2618" s="92"/>
      <c r="F2618" s="92"/>
      <c r="G2618" s="92"/>
      <c r="H2618" s="92"/>
      <c r="I2618" s="92"/>
    </row>
    <row r="2619" spans="1:9" ht="22.5" hidden="1">
      <c r="A2619" s="101"/>
      <c r="B2619" s="101"/>
      <c r="C2619" s="2" t="s">
        <v>11</v>
      </c>
      <c r="D2619" s="92"/>
      <c r="E2619" s="92"/>
      <c r="F2619" s="92"/>
      <c r="G2619" s="92"/>
      <c r="H2619" s="92"/>
      <c r="I2619" s="92"/>
    </row>
    <row r="2620" spans="1:9" ht="15" hidden="1">
      <c r="A2620" s="101"/>
      <c r="B2620" s="101"/>
      <c r="C2620" s="2" t="s">
        <v>28</v>
      </c>
      <c r="D2620" s="92"/>
      <c r="E2620" s="92"/>
      <c r="F2620" s="92"/>
      <c r="G2620" s="92"/>
      <c r="H2620" s="92"/>
      <c r="I2620" s="92"/>
    </row>
    <row r="2621" spans="1:9" ht="15" hidden="1">
      <c r="A2621" s="115">
        <v>16</v>
      </c>
      <c r="B2621" s="100" t="s">
        <v>430</v>
      </c>
      <c r="C2621" s="3" t="s">
        <v>12</v>
      </c>
      <c r="D2621" s="12">
        <f>E2621+F2621+G2621+H2621+I2621</f>
        <v>14941.75</v>
      </c>
      <c r="E2621" s="12">
        <f>E2622+E2623+E2624+E2625</f>
        <v>2642.25</v>
      </c>
      <c r="F2621" s="12">
        <f>F2622+F2623+F2624+F2625</f>
        <v>2853.63</v>
      </c>
      <c r="G2621" s="12">
        <f>G2622+G2623+G2624+G2625</f>
        <v>2996.31</v>
      </c>
      <c r="H2621" s="12">
        <f>H2622+H2623+H2624+H2625</f>
        <v>3146.13</v>
      </c>
      <c r="I2621" s="12">
        <f>I2622+I2623+I2624+I2625</f>
        <v>3303.43</v>
      </c>
    </row>
    <row r="2622" spans="1:9" ht="22.5" hidden="1">
      <c r="A2622" s="101"/>
      <c r="B2622" s="101"/>
      <c r="C2622" s="2" t="s">
        <v>9</v>
      </c>
      <c r="D2622" s="11">
        <f aca="true" t="shared" si="47" ref="D2622:D2665">E2622+F2622+G2622+H2622+I2622</f>
        <v>0</v>
      </c>
      <c r="E2622" s="11">
        <v>0</v>
      </c>
      <c r="F2622" s="11">
        <v>0</v>
      </c>
      <c r="G2622" s="11">
        <v>0</v>
      </c>
      <c r="H2622" s="11">
        <v>0</v>
      </c>
      <c r="I2622" s="11">
        <v>0</v>
      </c>
    </row>
    <row r="2623" spans="1:9" ht="22.5" hidden="1">
      <c r="A2623" s="101"/>
      <c r="B2623" s="101"/>
      <c r="C2623" s="2" t="s">
        <v>10</v>
      </c>
      <c r="D2623" s="11">
        <f t="shared" si="47"/>
        <v>0</v>
      </c>
      <c r="E2623" s="11">
        <v>0</v>
      </c>
      <c r="F2623" s="11">
        <v>0</v>
      </c>
      <c r="G2623" s="11">
        <v>0</v>
      </c>
      <c r="H2623" s="11">
        <v>0</v>
      </c>
      <c r="I2623" s="11">
        <v>0</v>
      </c>
    </row>
    <row r="2624" spans="1:9" ht="22.5" hidden="1">
      <c r="A2624" s="101"/>
      <c r="B2624" s="101"/>
      <c r="C2624" s="2" t="s">
        <v>11</v>
      </c>
      <c r="D2624" s="11">
        <f t="shared" si="47"/>
        <v>0</v>
      </c>
      <c r="E2624" s="11">
        <v>0</v>
      </c>
      <c r="F2624" s="11">
        <v>0</v>
      </c>
      <c r="G2624" s="11">
        <v>0</v>
      </c>
      <c r="H2624" s="11">
        <v>0</v>
      </c>
      <c r="I2624" s="11">
        <v>0</v>
      </c>
    </row>
    <row r="2625" spans="1:9" ht="15" hidden="1">
      <c r="A2625" s="101"/>
      <c r="B2625" s="101"/>
      <c r="C2625" s="2" t="s">
        <v>28</v>
      </c>
      <c r="D2625" s="11">
        <f t="shared" si="47"/>
        <v>14941.75</v>
      </c>
      <c r="E2625" s="22">
        <v>2642.25</v>
      </c>
      <c r="F2625" s="22">
        <v>2853.63</v>
      </c>
      <c r="G2625" s="22">
        <v>2996.31</v>
      </c>
      <c r="H2625" s="22">
        <v>3146.13</v>
      </c>
      <c r="I2625" s="22">
        <v>3303.43</v>
      </c>
    </row>
    <row r="2626" spans="1:9" ht="15" hidden="1">
      <c r="A2626" s="115">
        <v>17</v>
      </c>
      <c r="B2626" s="100" t="s">
        <v>431</v>
      </c>
      <c r="C2626" s="3" t="s">
        <v>12</v>
      </c>
      <c r="D2626" s="12">
        <f t="shared" si="47"/>
        <v>46840.46</v>
      </c>
      <c r="E2626" s="12">
        <f>E2627+E2628+E2629+E2630</f>
        <v>8282.58</v>
      </c>
      <c r="F2626" s="12">
        <f>F2627+F2628+F2629+F2630</f>
        <v>8945.19</v>
      </c>
      <c r="G2626" s="12">
        <f>G2627+G2628+G2629+G2630</f>
        <v>9395.45</v>
      </c>
      <c r="H2626" s="12">
        <f>H2627+H2628+H2629+H2630</f>
        <v>9862.07</v>
      </c>
      <c r="I2626" s="12">
        <f>I2627+I2628+I2629+I2630</f>
        <v>10355.17</v>
      </c>
    </row>
    <row r="2627" spans="1:9" ht="22.5" hidden="1">
      <c r="A2627" s="101"/>
      <c r="B2627" s="101"/>
      <c r="C2627" s="2" t="s">
        <v>9</v>
      </c>
      <c r="D2627" s="11">
        <f t="shared" si="47"/>
        <v>0</v>
      </c>
      <c r="E2627" s="11">
        <v>0</v>
      </c>
      <c r="F2627" s="11">
        <v>0</v>
      </c>
      <c r="G2627" s="11">
        <v>0</v>
      </c>
      <c r="H2627" s="11">
        <v>0</v>
      </c>
      <c r="I2627" s="11">
        <v>0</v>
      </c>
    </row>
    <row r="2628" spans="1:9" ht="22.5" hidden="1">
      <c r="A2628" s="101"/>
      <c r="B2628" s="101"/>
      <c r="C2628" s="2" t="s">
        <v>10</v>
      </c>
      <c r="D2628" s="11">
        <f t="shared" si="47"/>
        <v>0</v>
      </c>
      <c r="E2628" s="11">
        <v>0</v>
      </c>
      <c r="F2628" s="11">
        <v>0</v>
      </c>
      <c r="G2628" s="11">
        <v>0</v>
      </c>
      <c r="H2628" s="11">
        <v>0</v>
      </c>
      <c r="I2628" s="11">
        <v>0</v>
      </c>
    </row>
    <row r="2629" spans="1:9" ht="22.5" hidden="1">
      <c r="A2629" s="101"/>
      <c r="B2629" s="101"/>
      <c r="C2629" s="2" t="s">
        <v>11</v>
      </c>
      <c r="D2629" s="11">
        <f t="shared" si="47"/>
        <v>0</v>
      </c>
      <c r="E2629" s="11">
        <v>0</v>
      </c>
      <c r="F2629" s="11">
        <v>0</v>
      </c>
      <c r="G2629" s="11">
        <v>0</v>
      </c>
      <c r="H2629" s="11">
        <v>0</v>
      </c>
      <c r="I2629" s="11">
        <v>0</v>
      </c>
    </row>
    <row r="2630" spans="1:9" ht="15" hidden="1">
      <c r="A2630" s="101"/>
      <c r="B2630" s="101"/>
      <c r="C2630" s="2" t="s">
        <v>28</v>
      </c>
      <c r="D2630" s="11">
        <f t="shared" si="47"/>
        <v>46840.46</v>
      </c>
      <c r="E2630" s="22">
        <v>8282.58</v>
      </c>
      <c r="F2630" s="22">
        <v>8945.19</v>
      </c>
      <c r="G2630" s="22">
        <v>9395.45</v>
      </c>
      <c r="H2630" s="22">
        <v>9862.07</v>
      </c>
      <c r="I2630" s="22">
        <v>10355.17</v>
      </c>
    </row>
    <row r="2631" spans="1:9" ht="15" hidden="1">
      <c r="A2631" s="115">
        <v>18</v>
      </c>
      <c r="B2631" s="100" t="s">
        <v>432</v>
      </c>
      <c r="C2631" s="3" t="s">
        <v>12</v>
      </c>
      <c r="D2631" s="12">
        <f t="shared" si="47"/>
        <v>15343.76</v>
      </c>
      <c r="E2631" s="12">
        <f>E2632+E2633+E2634+E2635</f>
        <v>2713.34</v>
      </c>
      <c r="F2631" s="12">
        <f>F2632+F2633+F2634+F2635</f>
        <v>2930.41</v>
      </c>
      <c r="G2631" s="12">
        <f>G2632+G2633+G2634+G2635</f>
        <v>3076.93</v>
      </c>
      <c r="H2631" s="12">
        <f>H2632+H2633+H2634+H2635</f>
        <v>3230.77</v>
      </c>
      <c r="I2631" s="12">
        <f>I2632+I2633+I2634+I2635</f>
        <v>3392.31</v>
      </c>
    </row>
    <row r="2632" spans="1:9" ht="22.5" hidden="1">
      <c r="A2632" s="101"/>
      <c r="B2632" s="101"/>
      <c r="C2632" s="2" t="s">
        <v>9</v>
      </c>
      <c r="D2632" s="11">
        <f t="shared" si="47"/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</row>
    <row r="2633" spans="1:9" ht="22.5" hidden="1">
      <c r="A2633" s="101"/>
      <c r="B2633" s="101"/>
      <c r="C2633" s="2" t="s">
        <v>10</v>
      </c>
      <c r="D2633" s="11">
        <f t="shared" si="47"/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</row>
    <row r="2634" spans="1:9" ht="22.5" hidden="1">
      <c r="A2634" s="101"/>
      <c r="B2634" s="101"/>
      <c r="C2634" s="2" t="s">
        <v>11</v>
      </c>
      <c r="D2634" s="11">
        <f t="shared" si="47"/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</row>
    <row r="2635" spans="1:9" ht="15" hidden="1">
      <c r="A2635" s="101"/>
      <c r="B2635" s="101"/>
      <c r="C2635" s="2" t="s">
        <v>28</v>
      </c>
      <c r="D2635" s="11">
        <f t="shared" si="47"/>
        <v>15343.76</v>
      </c>
      <c r="E2635" s="22">
        <v>2713.34</v>
      </c>
      <c r="F2635" s="22">
        <v>2930.41</v>
      </c>
      <c r="G2635" s="22">
        <v>3076.93</v>
      </c>
      <c r="H2635" s="22">
        <v>3230.77</v>
      </c>
      <c r="I2635" s="22">
        <v>3392.31</v>
      </c>
    </row>
    <row r="2636" spans="1:9" ht="15" hidden="1">
      <c r="A2636" s="115">
        <v>19</v>
      </c>
      <c r="B2636" s="100" t="s">
        <v>433</v>
      </c>
      <c r="C2636" s="3" t="s">
        <v>12</v>
      </c>
      <c r="D2636" s="12">
        <f t="shared" si="47"/>
        <v>1775.7</v>
      </c>
      <c r="E2636" s="12">
        <f>E2637+E2638+E2639+E2640</f>
        <v>1775.7</v>
      </c>
      <c r="F2636" s="12">
        <f>F2637+F2638+F2639+F2640</f>
        <v>0</v>
      </c>
      <c r="G2636" s="12">
        <f>G2637+G2638+G2639+G2640</f>
        <v>0</v>
      </c>
      <c r="H2636" s="12">
        <f>H2637+H2638+H2639+H2640</f>
        <v>0</v>
      </c>
      <c r="I2636" s="12">
        <f>I2637+I2638+I2639+I2640</f>
        <v>0</v>
      </c>
    </row>
    <row r="2637" spans="1:9" ht="22.5" hidden="1">
      <c r="A2637" s="101"/>
      <c r="B2637" s="101"/>
      <c r="C2637" s="2" t="s">
        <v>9</v>
      </c>
      <c r="D2637" s="11">
        <f t="shared" si="47"/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0</v>
      </c>
    </row>
    <row r="2638" spans="1:9" ht="22.5" hidden="1">
      <c r="A2638" s="101"/>
      <c r="B2638" s="101"/>
      <c r="C2638" s="2" t="s">
        <v>10</v>
      </c>
      <c r="D2638" s="11">
        <f t="shared" si="47"/>
        <v>0</v>
      </c>
      <c r="E2638" s="11">
        <v>0</v>
      </c>
      <c r="F2638" s="11">
        <v>0</v>
      </c>
      <c r="G2638" s="11">
        <v>0</v>
      </c>
      <c r="H2638" s="11">
        <v>0</v>
      </c>
      <c r="I2638" s="11">
        <v>0</v>
      </c>
    </row>
    <row r="2639" spans="1:9" ht="22.5" hidden="1">
      <c r="A2639" s="101"/>
      <c r="B2639" s="101"/>
      <c r="C2639" s="2" t="s">
        <v>11</v>
      </c>
      <c r="D2639" s="11">
        <f t="shared" si="47"/>
        <v>1775.7</v>
      </c>
      <c r="E2639" s="24">
        <v>1775.7</v>
      </c>
      <c r="F2639" s="22">
        <v>0</v>
      </c>
      <c r="G2639" s="22">
        <v>0</v>
      </c>
      <c r="H2639" s="22">
        <f>G2639*1.05</f>
        <v>0</v>
      </c>
      <c r="I2639" s="22">
        <f>H2639*1.05</f>
        <v>0</v>
      </c>
    </row>
    <row r="2640" spans="1:9" ht="15" hidden="1">
      <c r="A2640" s="101"/>
      <c r="B2640" s="101"/>
      <c r="C2640" s="2" t="s">
        <v>28</v>
      </c>
      <c r="D2640" s="11">
        <f t="shared" si="47"/>
        <v>0</v>
      </c>
      <c r="E2640" s="11">
        <v>0</v>
      </c>
      <c r="F2640" s="11">
        <v>0</v>
      </c>
      <c r="G2640" s="11">
        <v>0</v>
      </c>
      <c r="H2640" s="11">
        <v>0</v>
      </c>
      <c r="I2640" s="11">
        <v>0</v>
      </c>
    </row>
    <row r="2641" spans="1:9" ht="15" hidden="1">
      <c r="A2641" s="115">
        <v>20</v>
      </c>
      <c r="B2641" s="100" t="s">
        <v>434</v>
      </c>
      <c r="C2641" s="3" t="s">
        <v>12</v>
      </c>
      <c r="D2641" s="12">
        <f t="shared" si="47"/>
        <v>2885.7599999999998</v>
      </c>
      <c r="E2641" s="12">
        <f>E2642+E2643+E2644+E2645</f>
        <v>417.3</v>
      </c>
      <c r="F2641" s="12">
        <f>F2642+F2643+F2644+F2645</f>
        <v>556.8</v>
      </c>
      <c r="G2641" s="12">
        <f>G2642+G2643+G2644+G2645</f>
        <v>606.4</v>
      </c>
      <c r="H2641" s="12">
        <f>H2642+H2643+H2644+H2645</f>
        <v>636.7</v>
      </c>
      <c r="I2641" s="12">
        <f>I2642+I2643+I2644+I2645</f>
        <v>668.56</v>
      </c>
    </row>
    <row r="2642" spans="1:9" ht="22.5" hidden="1">
      <c r="A2642" s="101"/>
      <c r="B2642" s="101"/>
      <c r="C2642" s="2" t="s">
        <v>9</v>
      </c>
      <c r="D2642" s="11">
        <f t="shared" si="47"/>
        <v>0</v>
      </c>
      <c r="E2642" s="11">
        <v>0</v>
      </c>
      <c r="F2642" s="11">
        <v>0</v>
      </c>
      <c r="G2642" s="11">
        <v>0</v>
      </c>
      <c r="H2642" s="11">
        <v>0</v>
      </c>
      <c r="I2642" s="11">
        <v>0</v>
      </c>
    </row>
    <row r="2643" spans="1:9" ht="22.5" hidden="1">
      <c r="A2643" s="101"/>
      <c r="B2643" s="101"/>
      <c r="C2643" s="2" t="s">
        <v>10</v>
      </c>
      <c r="D2643" s="11">
        <f t="shared" si="47"/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0</v>
      </c>
    </row>
    <row r="2644" spans="1:9" ht="22.5" hidden="1">
      <c r="A2644" s="101"/>
      <c r="B2644" s="101"/>
      <c r="C2644" s="2" t="s">
        <v>11</v>
      </c>
      <c r="D2644" s="11">
        <f t="shared" si="47"/>
        <v>2885.7599999999998</v>
      </c>
      <c r="E2644" s="24">
        <v>417.3</v>
      </c>
      <c r="F2644" s="22">
        <v>556.8</v>
      </c>
      <c r="G2644" s="22">
        <v>606.4</v>
      </c>
      <c r="H2644" s="22">
        <v>636.7</v>
      </c>
      <c r="I2644" s="22">
        <v>668.56</v>
      </c>
    </row>
    <row r="2645" spans="1:9" ht="15" hidden="1">
      <c r="A2645" s="101"/>
      <c r="B2645" s="101"/>
      <c r="C2645" s="2" t="s">
        <v>28</v>
      </c>
      <c r="D2645" s="11">
        <f t="shared" si="47"/>
        <v>0</v>
      </c>
      <c r="E2645" s="11">
        <v>0</v>
      </c>
      <c r="F2645" s="11">
        <v>0</v>
      </c>
      <c r="G2645" s="11">
        <v>0</v>
      </c>
      <c r="H2645" s="11">
        <v>0</v>
      </c>
      <c r="I2645" s="11">
        <v>0</v>
      </c>
    </row>
    <row r="2646" spans="1:9" ht="15" hidden="1">
      <c r="A2646" s="115">
        <v>21</v>
      </c>
      <c r="B2646" s="100" t="s">
        <v>435</v>
      </c>
      <c r="C2646" s="3" t="s">
        <v>12</v>
      </c>
      <c r="D2646" s="12">
        <f t="shared" si="47"/>
        <v>9797.18</v>
      </c>
      <c r="E2646" s="12">
        <f>E2647+E2648+E2649+E2650</f>
        <v>1732.5</v>
      </c>
      <c r="F2646" s="12">
        <f>F2647+F2648+F2649+F2650</f>
        <v>1871.1</v>
      </c>
      <c r="G2646" s="12">
        <f>G2647+G2648+G2649+G2650</f>
        <v>1964.66</v>
      </c>
      <c r="H2646" s="12">
        <f>H2647+H2648+H2649+H2650</f>
        <v>2062.89</v>
      </c>
      <c r="I2646" s="12">
        <f>I2647+I2648+I2649+I2650</f>
        <v>2166.03</v>
      </c>
    </row>
    <row r="2647" spans="1:9" ht="22.5" hidden="1">
      <c r="A2647" s="101"/>
      <c r="B2647" s="101"/>
      <c r="C2647" s="2" t="s">
        <v>9</v>
      </c>
      <c r="D2647" s="11">
        <f t="shared" si="47"/>
        <v>0</v>
      </c>
      <c r="E2647" s="11">
        <v>0</v>
      </c>
      <c r="F2647" s="11">
        <v>0</v>
      </c>
      <c r="G2647" s="11">
        <v>0</v>
      </c>
      <c r="H2647" s="11">
        <v>0</v>
      </c>
      <c r="I2647" s="11">
        <v>0</v>
      </c>
    </row>
    <row r="2648" spans="1:9" ht="22.5" hidden="1">
      <c r="A2648" s="101"/>
      <c r="B2648" s="101"/>
      <c r="C2648" s="2" t="s">
        <v>10</v>
      </c>
      <c r="D2648" s="11">
        <f t="shared" si="47"/>
        <v>0</v>
      </c>
      <c r="E2648" s="11">
        <v>0</v>
      </c>
      <c r="F2648" s="11">
        <v>0</v>
      </c>
      <c r="G2648" s="11">
        <v>0</v>
      </c>
      <c r="H2648" s="11">
        <v>0</v>
      </c>
      <c r="I2648" s="11">
        <v>0</v>
      </c>
    </row>
    <row r="2649" spans="1:9" ht="22.5" hidden="1">
      <c r="A2649" s="101"/>
      <c r="B2649" s="101"/>
      <c r="C2649" s="2" t="s">
        <v>11</v>
      </c>
      <c r="D2649" s="11">
        <f t="shared" si="47"/>
        <v>0</v>
      </c>
      <c r="E2649" s="11">
        <v>0</v>
      </c>
      <c r="F2649" s="11">
        <v>0</v>
      </c>
      <c r="G2649" s="11">
        <v>0</v>
      </c>
      <c r="H2649" s="11">
        <v>0</v>
      </c>
      <c r="I2649" s="11">
        <v>0</v>
      </c>
    </row>
    <row r="2650" spans="1:9" ht="15" hidden="1">
      <c r="A2650" s="101"/>
      <c r="B2650" s="101"/>
      <c r="C2650" s="2" t="s">
        <v>28</v>
      </c>
      <c r="D2650" s="11">
        <f t="shared" si="47"/>
        <v>9797.18</v>
      </c>
      <c r="E2650" s="22">
        <v>1732.5</v>
      </c>
      <c r="F2650" s="22">
        <v>1871.1</v>
      </c>
      <c r="G2650" s="22">
        <v>1964.66</v>
      </c>
      <c r="H2650" s="22">
        <v>2062.89</v>
      </c>
      <c r="I2650" s="22">
        <v>2166.03</v>
      </c>
    </row>
    <row r="2651" spans="1:9" ht="15" hidden="1">
      <c r="A2651" s="115">
        <v>22</v>
      </c>
      <c r="B2651" s="100" t="s">
        <v>436</v>
      </c>
      <c r="C2651" s="3" t="s">
        <v>12</v>
      </c>
      <c r="D2651" s="12">
        <f t="shared" si="47"/>
        <v>61520.88</v>
      </c>
      <c r="E2651" s="12">
        <f>E2652+E2653+E2654+E2655</f>
        <v>10879.15</v>
      </c>
      <c r="F2651" s="12">
        <f>F2652+F2653+F2654+F2655</f>
        <v>11749.48</v>
      </c>
      <c r="G2651" s="12">
        <f>G2652+G2653+G2654+G2655</f>
        <v>12336.96</v>
      </c>
      <c r="H2651" s="12">
        <f>H2652+H2653+H2654+H2655</f>
        <v>12953.8</v>
      </c>
      <c r="I2651" s="12">
        <f>I2652+I2653+I2654+I2655</f>
        <v>13601.49</v>
      </c>
    </row>
    <row r="2652" spans="1:9" ht="22.5" hidden="1">
      <c r="A2652" s="101"/>
      <c r="B2652" s="101"/>
      <c r="C2652" s="2" t="s">
        <v>9</v>
      </c>
      <c r="D2652" s="11">
        <f t="shared" si="47"/>
        <v>0</v>
      </c>
      <c r="E2652" s="11">
        <v>0</v>
      </c>
      <c r="F2652" s="11">
        <v>0</v>
      </c>
      <c r="G2652" s="11">
        <v>0</v>
      </c>
      <c r="H2652" s="11">
        <v>0</v>
      </c>
      <c r="I2652" s="11">
        <v>0</v>
      </c>
    </row>
    <row r="2653" spans="1:9" ht="22.5" hidden="1">
      <c r="A2653" s="101"/>
      <c r="B2653" s="101"/>
      <c r="C2653" s="2" t="s">
        <v>10</v>
      </c>
      <c r="D2653" s="11">
        <f t="shared" si="47"/>
        <v>0</v>
      </c>
      <c r="E2653" s="11">
        <v>0</v>
      </c>
      <c r="F2653" s="11">
        <v>0</v>
      </c>
      <c r="G2653" s="11">
        <v>0</v>
      </c>
      <c r="H2653" s="11">
        <v>0</v>
      </c>
      <c r="I2653" s="11">
        <v>0</v>
      </c>
    </row>
    <row r="2654" spans="1:9" ht="22.5" hidden="1">
      <c r="A2654" s="101"/>
      <c r="B2654" s="101"/>
      <c r="C2654" s="2" t="s">
        <v>11</v>
      </c>
      <c r="D2654" s="11">
        <f t="shared" si="47"/>
        <v>0</v>
      </c>
      <c r="E2654" s="11">
        <v>0</v>
      </c>
      <c r="F2654" s="11">
        <v>0</v>
      </c>
      <c r="G2654" s="11">
        <v>0</v>
      </c>
      <c r="H2654" s="11">
        <v>0</v>
      </c>
      <c r="I2654" s="11">
        <v>0</v>
      </c>
    </row>
    <row r="2655" spans="1:9" ht="15" hidden="1">
      <c r="A2655" s="101"/>
      <c r="B2655" s="101"/>
      <c r="C2655" s="2" t="s">
        <v>28</v>
      </c>
      <c r="D2655" s="11">
        <f t="shared" si="47"/>
        <v>61520.88</v>
      </c>
      <c r="E2655" s="22">
        <v>10879.15</v>
      </c>
      <c r="F2655" s="22">
        <v>11749.48</v>
      </c>
      <c r="G2655" s="22">
        <v>12336.96</v>
      </c>
      <c r="H2655" s="22">
        <v>12953.8</v>
      </c>
      <c r="I2655" s="22">
        <v>13601.49</v>
      </c>
    </row>
    <row r="2656" spans="1:9" ht="15" hidden="1">
      <c r="A2656" s="115">
        <v>23</v>
      </c>
      <c r="B2656" s="100" t="s">
        <v>437</v>
      </c>
      <c r="C2656" s="3" t="s">
        <v>12</v>
      </c>
      <c r="D2656" s="12">
        <f t="shared" si="47"/>
        <v>84466.68</v>
      </c>
      <c r="E2656" s="12">
        <f>E2657+E2658+E2659+E2660</f>
        <v>14936.81</v>
      </c>
      <c r="F2656" s="12">
        <f>F2657+F2658+F2659+F2660</f>
        <v>16131.75</v>
      </c>
      <c r="G2656" s="12">
        <f>G2657+G2658+G2659+G2660</f>
        <v>16938.34</v>
      </c>
      <c r="H2656" s="12">
        <f>H2657+H2658+H2659+H2660</f>
        <v>17785.26</v>
      </c>
      <c r="I2656" s="12">
        <f>I2657+I2658+I2659+I2660</f>
        <v>18674.52</v>
      </c>
    </row>
    <row r="2657" spans="1:9" ht="22.5" hidden="1">
      <c r="A2657" s="101"/>
      <c r="B2657" s="101"/>
      <c r="C2657" s="2" t="s">
        <v>9</v>
      </c>
      <c r="D2657" s="11">
        <f t="shared" si="47"/>
        <v>0</v>
      </c>
      <c r="E2657" s="11">
        <v>0</v>
      </c>
      <c r="F2657" s="11">
        <v>0</v>
      </c>
      <c r="G2657" s="11">
        <v>0</v>
      </c>
      <c r="H2657" s="11">
        <v>0</v>
      </c>
      <c r="I2657" s="11">
        <v>0</v>
      </c>
    </row>
    <row r="2658" spans="1:9" ht="22.5" hidden="1">
      <c r="A2658" s="101"/>
      <c r="B2658" s="101"/>
      <c r="C2658" s="2" t="s">
        <v>10</v>
      </c>
      <c r="D2658" s="11">
        <f t="shared" si="47"/>
        <v>0</v>
      </c>
      <c r="E2658" s="11">
        <v>0</v>
      </c>
      <c r="F2658" s="11">
        <v>0</v>
      </c>
      <c r="G2658" s="11">
        <v>0</v>
      </c>
      <c r="H2658" s="11">
        <v>0</v>
      </c>
      <c r="I2658" s="11">
        <v>0</v>
      </c>
    </row>
    <row r="2659" spans="1:9" ht="22.5" hidden="1">
      <c r="A2659" s="101"/>
      <c r="B2659" s="101"/>
      <c r="C2659" s="2" t="s">
        <v>11</v>
      </c>
      <c r="D2659" s="11">
        <f t="shared" si="47"/>
        <v>0</v>
      </c>
      <c r="E2659" s="11">
        <v>0</v>
      </c>
      <c r="F2659" s="11">
        <v>0</v>
      </c>
      <c r="G2659" s="11">
        <v>0</v>
      </c>
      <c r="H2659" s="11">
        <v>0</v>
      </c>
      <c r="I2659" s="11">
        <v>0</v>
      </c>
    </row>
    <row r="2660" spans="1:9" ht="15" hidden="1">
      <c r="A2660" s="101"/>
      <c r="B2660" s="101"/>
      <c r="C2660" s="2" t="s">
        <v>28</v>
      </c>
      <c r="D2660" s="11">
        <f t="shared" si="47"/>
        <v>84466.68</v>
      </c>
      <c r="E2660" s="22">
        <v>14936.81</v>
      </c>
      <c r="F2660" s="22">
        <v>16131.75</v>
      </c>
      <c r="G2660" s="22">
        <v>16938.34</v>
      </c>
      <c r="H2660" s="22">
        <v>17785.26</v>
      </c>
      <c r="I2660" s="22">
        <v>18674.52</v>
      </c>
    </row>
    <row r="2661" spans="1:9" ht="15" hidden="1">
      <c r="A2661" s="115">
        <v>24</v>
      </c>
      <c r="B2661" s="100" t="s">
        <v>438</v>
      </c>
      <c r="C2661" s="3" t="s">
        <v>12</v>
      </c>
      <c r="D2661" s="12">
        <f t="shared" si="47"/>
        <v>4396.06</v>
      </c>
      <c r="E2661" s="12">
        <f>E2662+E2663+E2664+E2665</f>
        <v>0</v>
      </c>
      <c r="F2661" s="12">
        <f>F2662+F2663+F2664+F2665</f>
        <v>4396.06</v>
      </c>
      <c r="G2661" s="12">
        <f>G2662+G2663+G2664+G2665</f>
        <v>0</v>
      </c>
      <c r="H2661" s="12">
        <f>H2662+H2663+H2664+H2665</f>
        <v>0</v>
      </c>
      <c r="I2661" s="12">
        <f>I2662+I2663+I2664+I2665</f>
        <v>0</v>
      </c>
    </row>
    <row r="2662" spans="1:9" ht="22.5" hidden="1">
      <c r="A2662" s="101"/>
      <c r="B2662" s="101"/>
      <c r="C2662" s="2" t="s">
        <v>9</v>
      </c>
      <c r="D2662" s="11">
        <f t="shared" si="47"/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</row>
    <row r="2663" spans="1:9" ht="22.5" hidden="1">
      <c r="A2663" s="101"/>
      <c r="B2663" s="101"/>
      <c r="C2663" s="2" t="s">
        <v>10</v>
      </c>
      <c r="D2663" s="11">
        <f t="shared" si="47"/>
        <v>0</v>
      </c>
      <c r="E2663" s="11">
        <v>0</v>
      </c>
      <c r="F2663" s="11">
        <v>0</v>
      </c>
      <c r="G2663" s="11">
        <v>0</v>
      </c>
      <c r="H2663" s="11">
        <v>0</v>
      </c>
      <c r="I2663" s="11">
        <v>0</v>
      </c>
    </row>
    <row r="2664" spans="1:9" ht="22.5" hidden="1">
      <c r="A2664" s="101"/>
      <c r="B2664" s="101"/>
      <c r="C2664" s="2" t="s">
        <v>11</v>
      </c>
      <c r="D2664" s="11">
        <f t="shared" si="47"/>
        <v>0</v>
      </c>
      <c r="E2664" s="11">
        <v>0</v>
      </c>
      <c r="F2664" s="11">
        <v>0</v>
      </c>
      <c r="G2664" s="11">
        <v>0</v>
      </c>
      <c r="H2664" s="11">
        <v>0</v>
      </c>
      <c r="I2664" s="11">
        <v>0</v>
      </c>
    </row>
    <row r="2665" spans="1:9" ht="15" hidden="1">
      <c r="A2665" s="101"/>
      <c r="B2665" s="101"/>
      <c r="C2665" s="2" t="s">
        <v>28</v>
      </c>
      <c r="D2665" s="11">
        <f t="shared" si="47"/>
        <v>4396.06</v>
      </c>
      <c r="E2665" s="22">
        <v>0</v>
      </c>
      <c r="F2665" s="22">
        <f>2770.86+1625.2</f>
        <v>4396.06</v>
      </c>
      <c r="G2665" s="22">
        <v>0</v>
      </c>
      <c r="H2665" s="22">
        <v>0</v>
      </c>
      <c r="I2665" s="22">
        <v>0</v>
      </c>
    </row>
    <row r="2666" spans="1:9" ht="15">
      <c r="A2666" s="106"/>
      <c r="B2666" s="106" t="s">
        <v>733</v>
      </c>
      <c r="C2666" s="66" t="s">
        <v>12</v>
      </c>
      <c r="D2666" s="78">
        <f>D2667+D2668+D2669+D2670</f>
        <v>286267.39</v>
      </c>
      <c r="E2666" s="78">
        <f>E2667+E2668+E2669+E2670</f>
        <v>2216.03</v>
      </c>
      <c r="F2666" s="78">
        <f>F2667+F2668+F2669+F2670</f>
        <v>2216.03</v>
      </c>
      <c r="G2666" s="78">
        <f>G2667+G2668+G2669+G2670</f>
        <v>2326.83</v>
      </c>
      <c r="H2666" s="78">
        <f>H2667+H2668+H2669+H2670</f>
        <v>114943.17</v>
      </c>
      <c r="I2666" s="78">
        <f>I2667+I2668+I2669+I2670</f>
        <v>164565.33</v>
      </c>
    </row>
    <row r="2667" spans="1:9" ht="22.5">
      <c r="A2667" s="111"/>
      <c r="B2667" s="111"/>
      <c r="C2667" s="66" t="s">
        <v>9</v>
      </c>
      <c r="D2667" s="75">
        <v>0</v>
      </c>
      <c r="E2667" s="75">
        <v>0</v>
      </c>
      <c r="F2667" s="75">
        <v>0</v>
      </c>
      <c r="G2667" s="75">
        <v>0</v>
      </c>
      <c r="H2667" s="75">
        <v>0</v>
      </c>
      <c r="I2667" s="75">
        <v>0</v>
      </c>
    </row>
    <row r="2668" spans="1:9" ht="22.5">
      <c r="A2668" s="111"/>
      <c r="B2668" s="111"/>
      <c r="C2668" s="66" t="s">
        <v>10</v>
      </c>
      <c r="D2668" s="75">
        <v>0</v>
      </c>
      <c r="E2668" s="75">
        <v>0</v>
      </c>
      <c r="F2668" s="75">
        <v>0</v>
      </c>
      <c r="G2668" s="75">
        <v>0</v>
      </c>
      <c r="H2668" s="75">
        <v>0</v>
      </c>
      <c r="I2668" s="75">
        <v>0</v>
      </c>
    </row>
    <row r="2669" spans="1:9" ht="22.5">
      <c r="A2669" s="111"/>
      <c r="B2669" s="111"/>
      <c r="C2669" s="66" t="s">
        <v>11</v>
      </c>
      <c r="D2669" s="75">
        <f>D2694+D2704</f>
        <v>49500</v>
      </c>
      <c r="E2669" s="75">
        <f>E2694+E2704</f>
        <v>0</v>
      </c>
      <c r="F2669" s="75">
        <f>F2694+F2704</f>
        <v>0</v>
      </c>
      <c r="G2669" s="75">
        <f>G2694+G2704</f>
        <v>0</v>
      </c>
      <c r="H2669" s="75">
        <f>H2694+H2704</f>
        <v>22500</v>
      </c>
      <c r="I2669" s="75">
        <f>I2694+I2704</f>
        <v>27000</v>
      </c>
    </row>
    <row r="2670" spans="1:9" ht="15">
      <c r="A2670" s="111"/>
      <c r="B2670" s="111"/>
      <c r="C2670" s="66" t="s">
        <v>28</v>
      </c>
      <c r="D2670" s="75">
        <f>D2695+D2705</f>
        <v>236767.39</v>
      </c>
      <c r="E2670" s="75">
        <f>E2695+E2705</f>
        <v>2216.03</v>
      </c>
      <c r="F2670" s="75">
        <f>F2695+F2705</f>
        <v>2216.03</v>
      </c>
      <c r="G2670" s="75">
        <f>G2695+G2705</f>
        <v>2326.83</v>
      </c>
      <c r="H2670" s="75">
        <f>H2695+H2705</f>
        <v>92443.17</v>
      </c>
      <c r="I2670" s="75">
        <f>I2695+I2705</f>
        <v>137565.33</v>
      </c>
    </row>
    <row r="2671" spans="1:9" ht="15" hidden="1">
      <c r="A2671" s="115">
        <v>25</v>
      </c>
      <c r="B2671" s="100" t="s">
        <v>441</v>
      </c>
      <c r="C2671" s="3" t="s">
        <v>12</v>
      </c>
      <c r="D2671" s="91" t="s">
        <v>361</v>
      </c>
      <c r="E2671" s="92"/>
      <c r="F2671" s="92"/>
      <c r="G2671" s="92"/>
      <c r="H2671" s="92"/>
      <c r="I2671" s="92"/>
    </row>
    <row r="2672" spans="1:9" ht="22.5" hidden="1">
      <c r="A2672" s="101"/>
      <c r="B2672" s="101"/>
      <c r="C2672" s="2" t="s">
        <v>9</v>
      </c>
      <c r="D2672" s="92"/>
      <c r="E2672" s="92"/>
      <c r="F2672" s="92"/>
      <c r="G2672" s="92"/>
      <c r="H2672" s="92"/>
      <c r="I2672" s="92"/>
    </row>
    <row r="2673" spans="1:9" ht="22.5" hidden="1">
      <c r="A2673" s="101"/>
      <c r="B2673" s="101"/>
      <c r="C2673" s="2" t="s">
        <v>10</v>
      </c>
      <c r="D2673" s="92"/>
      <c r="E2673" s="92"/>
      <c r="F2673" s="92"/>
      <c r="G2673" s="92"/>
      <c r="H2673" s="92"/>
      <c r="I2673" s="92"/>
    </row>
    <row r="2674" spans="1:9" ht="22.5" hidden="1">
      <c r="A2674" s="101"/>
      <c r="B2674" s="101"/>
      <c r="C2674" s="2" t="s">
        <v>11</v>
      </c>
      <c r="D2674" s="92"/>
      <c r="E2674" s="92"/>
      <c r="F2674" s="92"/>
      <c r="G2674" s="92"/>
      <c r="H2674" s="92"/>
      <c r="I2674" s="92"/>
    </row>
    <row r="2675" spans="1:9" ht="15" hidden="1">
      <c r="A2675" s="101"/>
      <c r="B2675" s="101"/>
      <c r="C2675" s="2" t="s">
        <v>28</v>
      </c>
      <c r="D2675" s="92"/>
      <c r="E2675" s="92"/>
      <c r="F2675" s="92"/>
      <c r="G2675" s="92"/>
      <c r="H2675" s="92"/>
      <c r="I2675" s="92"/>
    </row>
    <row r="2676" spans="1:9" ht="15" hidden="1">
      <c r="A2676" s="115">
        <v>26</v>
      </c>
      <c r="B2676" s="100" t="s">
        <v>439</v>
      </c>
      <c r="C2676" s="3" t="s">
        <v>12</v>
      </c>
      <c r="D2676" s="91" t="s">
        <v>361</v>
      </c>
      <c r="E2676" s="92"/>
      <c r="F2676" s="92"/>
      <c r="G2676" s="92"/>
      <c r="H2676" s="92"/>
      <c r="I2676" s="92"/>
    </row>
    <row r="2677" spans="1:9" ht="22.5" hidden="1">
      <c r="A2677" s="101"/>
      <c r="B2677" s="101"/>
      <c r="C2677" s="2" t="s">
        <v>9</v>
      </c>
      <c r="D2677" s="92"/>
      <c r="E2677" s="92"/>
      <c r="F2677" s="92"/>
      <c r="G2677" s="92"/>
      <c r="H2677" s="92"/>
      <c r="I2677" s="92"/>
    </row>
    <row r="2678" spans="1:9" ht="22.5" hidden="1">
      <c r="A2678" s="101"/>
      <c r="B2678" s="101"/>
      <c r="C2678" s="2" t="s">
        <v>10</v>
      </c>
      <c r="D2678" s="92"/>
      <c r="E2678" s="92"/>
      <c r="F2678" s="92"/>
      <c r="G2678" s="92"/>
      <c r="H2678" s="92"/>
      <c r="I2678" s="92"/>
    </row>
    <row r="2679" spans="1:9" ht="22.5" hidden="1">
      <c r="A2679" s="101"/>
      <c r="B2679" s="101"/>
      <c r="C2679" s="2" t="s">
        <v>11</v>
      </c>
      <c r="D2679" s="92"/>
      <c r="E2679" s="92"/>
      <c r="F2679" s="92"/>
      <c r="G2679" s="92"/>
      <c r="H2679" s="92"/>
      <c r="I2679" s="92"/>
    </row>
    <row r="2680" spans="1:9" ht="15" hidden="1">
      <c r="A2680" s="101"/>
      <c r="B2680" s="101"/>
      <c r="C2680" s="2" t="s">
        <v>28</v>
      </c>
      <c r="D2680" s="92"/>
      <c r="E2680" s="92"/>
      <c r="F2680" s="92"/>
      <c r="G2680" s="92"/>
      <c r="H2680" s="92"/>
      <c r="I2680" s="92"/>
    </row>
    <row r="2681" spans="1:9" ht="15" hidden="1">
      <c r="A2681" s="115">
        <v>27</v>
      </c>
      <c r="B2681" s="100" t="s">
        <v>440</v>
      </c>
      <c r="C2681" s="3" t="s">
        <v>12</v>
      </c>
      <c r="D2681" s="91" t="s">
        <v>361</v>
      </c>
      <c r="E2681" s="92"/>
      <c r="F2681" s="92"/>
      <c r="G2681" s="92"/>
      <c r="H2681" s="92"/>
      <c r="I2681" s="92"/>
    </row>
    <row r="2682" spans="1:9" ht="22.5" hidden="1">
      <c r="A2682" s="101"/>
      <c r="B2682" s="101"/>
      <c r="C2682" s="2" t="s">
        <v>9</v>
      </c>
      <c r="D2682" s="92"/>
      <c r="E2682" s="92"/>
      <c r="F2682" s="92"/>
      <c r="G2682" s="92"/>
      <c r="H2682" s="92"/>
      <c r="I2682" s="92"/>
    </row>
    <row r="2683" spans="1:9" ht="22.5" hidden="1">
      <c r="A2683" s="101"/>
      <c r="B2683" s="101"/>
      <c r="C2683" s="2" t="s">
        <v>10</v>
      </c>
      <c r="D2683" s="92"/>
      <c r="E2683" s="92"/>
      <c r="F2683" s="92"/>
      <c r="G2683" s="92"/>
      <c r="H2683" s="92"/>
      <c r="I2683" s="92"/>
    </row>
    <row r="2684" spans="1:9" ht="22.5" hidden="1">
      <c r="A2684" s="101"/>
      <c r="B2684" s="101"/>
      <c r="C2684" s="2" t="s">
        <v>11</v>
      </c>
      <c r="D2684" s="92"/>
      <c r="E2684" s="92"/>
      <c r="F2684" s="92"/>
      <c r="G2684" s="92"/>
      <c r="H2684" s="92"/>
      <c r="I2684" s="92"/>
    </row>
    <row r="2685" spans="1:9" ht="15" hidden="1">
      <c r="A2685" s="101"/>
      <c r="B2685" s="101"/>
      <c r="C2685" s="2" t="s">
        <v>28</v>
      </c>
      <c r="D2685" s="92"/>
      <c r="E2685" s="92"/>
      <c r="F2685" s="92"/>
      <c r="G2685" s="92"/>
      <c r="H2685" s="92"/>
      <c r="I2685" s="92"/>
    </row>
    <row r="2686" spans="1:9" ht="15" hidden="1">
      <c r="A2686" s="115">
        <v>28</v>
      </c>
      <c r="B2686" s="100" t="s">
        <v>442</v>
      </c>
      <c r="C2686" s="3" t="s">
        <v>12</v>
      </c>
      <c r="D2686" s="91" t="s">
        <v>361</v>
      </c>
      <c r="E2686" s="92"/>
      <c r="F2686" s="92"/>
      <c r="G2686" s="92"/>
      <c r="H2686" s="92"/>
      <c r="I2686" s="92"/>
    </row>
    <row r="2687" spans="1:9" ht="22.5" hidden="1">
      <c r="A2687" s="101"/>
      <c r="B2687" s="101"/>
      <c r="C2687" s="2" t="s">
        <v>9</v>
      </c>
      <c r="D2687" s="92"/>
      <c r="E2687" s="92"/>
      <c r="F2687" s="92"/>
      <c r="G2687" s="92"/>
      <c r="H2687" s="92"/>
      <c r="I2687" s="92"/>
    </row>
    <row r="2688" spans="1:9" ht="22.5" hidden="1">
      <c r="A2688" s="101"/>
      <c r="B2688" s="101"/>
      <c r="C2688" s="2" t="s">
        <v>10</v>
      </c>
      <c r="D2688" s="92"/>
      <c r="E2688" s="92"/>
      <c r="F2688" s="92"/>
      <c r="G2688" s="92"/>
      <c r="H2688" s="92"/>
      <c r="I2688" s="92"/>
    </row>
    <row r="2689" spans="1:9" ht="22.5" hidden="1">
      <c r="A2689" s="101"/>
      <c r="B2689" s="101"/>
      <c r="C2689" s="2" t="s">
        <v>11</v>
      </c>
      <c r="D2689" s="92"/>
      <c r="E2689" s="92"/>
      <c r="F2689" s="92"/>
      <c r="G2689" s="92"/>
      <c r="H2689" s="92"/>
      <c r="I2689" s="92"/>
    </row>
    <row r="2690" spans="1:9" ht="15" hidden="1">
      <c r="A2690" s="101"/>
      <c r="B2690" s="101"/>
      <c r="C2690" s="2" t="s">
        <v>28</v>
      </c>
      <c r="D2690" s="92"/>
      <c r="E2690" s="92"/>
      <c r="F2690" s="92"/>
      <c r="G2690" s="92"/>
      <c r="H2690" s="92"/>
      <c r="I2690" s="92"/>
    </row>
    <row r="2691" spans="1:9" ht="15" hidden="1">
      <c r="A2691" s="115">
        <v>29</v>
      </c>
      <c r="B2691" s="100" t="s">
        <v>443</v>
      </c>
      <c r="C2691" s="3" t="s">
        <v>12</v>
      </c>
      <c r="D2691" s="12">
        <f>E2691+F2691+G2691+H2691+I2691</f>
        <v>274500</v>
      </c>
      <c r="E2691" s="12">
        <f>E2692+E2693+E2694+E2695</f>
        <v>0</v>
      </c>
      <c r="F2691" s="12">
        <f>F2692+F2693+F2694+F2695</f>
        <v>0</v>
      </c>
      <c r="G2691" s="12">
        <f>G2692+G2693+G2694+G2695</f>
        <v>0</v>
      </c>
      <c r="H2691" s="12">
        <f>H2692+H2693+H2694+H2695</f>
        <v>112500</v>
      </c>
      <c r="I2691" s="12">
        <f>I2692+I2693+I2694+I2695</f>
        <v>162000</v>
      </c>
    </row>
    <row r="2692" spans="1:9" ht="22.5" hidden="1">
      <c r="A2692" s="101"/>
      <c r="B2692" s="101"/>
      <c r="C2692" s="2" t="s">
        <v>9</v>
      </c>
      <c r="D2692" s="11">
        <f>E2692+F2692+G2692+H2692+I2692</f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</row>
    <row r="2693" spans="1:9" ht="22.5" hidden="1">
      <c r="A2693" s="101"/>
      <c r="B2693" s="101"/>
      <c r="C2693" s="2" t="s">
        <v>10</v>
      </c>
      <c r="D2693" s="11">
        <f>E2693+F2693+G2693+H2693+I2693</f>
        <v>0</v>
      </c>
      <c r="E2693" s="11">
        <v>0</v>
      </c>
      <c r="F2693" s="11">
        <v>0</v>
      </c>
      <c r="G2693" s="11">
        <v>0</v>
      </c>
      <c r="H2693" s="11">
        <v>0</v>
      </c>
      <c r="I2693" s="11">
        <v>0</v>
      </c>
    </row>
    <row r="2694" spans="1:9" ht="22.5" hidden="1">
      <c r="A2694" s="101"/>
      <c r="B2694" s="101"/>
      <c r="C2694" s="2" t="s">
        <v>11</v>
      </c>
      <c r="D2694" s="11">
        <f>E2694+F2694+G2694+H2694+I2694</f>
        <v>49500</v>
      </c>
      <c r="E2694" s="22">
        <v>0</v>
      </c>
      <c r="F2694" s="22">
        <v>0</v>
      </c>
      <c r="G2694" s="22">
        <v>0</v>
      </c>
      <c r="H2694" s="22">
        <v>22500</v>
      </c>
      <c r="I2694" s="22">
        <v>27000</v>
      </c>
    </row>
    <row r="2695" spans="1:9" ht="15" hidden="1">
      <c r="A2695" s="101"/>
      <c r="B2695" s="101"/>
      <c r="C2695" s="2" t="s">
        <v>28</v>
      </c>
      <c r="D2695" s="11">
        <f>E2695+F2695+G2695+H2695+I2695</f>
        <v>225000</v>
      </c>
      <c r="E2695" s="22">
        <v>0</v>
      </c>
      <c r="F2695" s="20">
        <v>0</v>
      </c>
      <c r="G2695" s="20">
        <v>0</v>
      </c>
      <c r="H2695" s="20">
        <v>90000</v>
      </c>
      <c r="I2695" s="20">
        <v>135000</v>
      </c>
    </row>
    <row r="2696" spans="1:9" ht="15" hidden="1">
      <c r="A2696" s="115">
        <v>30</v>
      </c>
      <c r="B2696" s="100" t="s">
        <v>444</v>
      </c>
      <c r="C2696" s="3" t="s">
        <v>12</v>
      </c>
      <c r="D2696" s="91" t="s">
        <v>361</v>
      </c>
      <c r="E2696" s="92"/>
      <c r="F2696" s="92"/>
      <c r="G2696" s="92"/>
      <c r="H2696" s="92"/>
      <c r="I2696" s="92"/>
    </row>
    <row r="2697" spans="1:9" ht="22.5" hidden="1">
      <c r="A2697" s="101"/>
      <c r="B2697" s="101"/>
      <c r="C2697" s="2" t="s">
        <v>9</v>
      </c>
      <c r="D2697" s="92"/>
      <c r="E2697" s="92"/>
      <c r="F2697" s="92"/>
      <c r="G2697" s="92"/>
      <c r="H2697" s="92"/>
      <c r="I2697" s="92"/>
    </row>
    <row r="2698" spans="1:9" ht="22.5" hidden="1">
      <c r="A2698" s="101"/>
      <c r="B2698" s="101"/>
      <c r="C2698" s="2" t="s">
        <v>10</v>
      </c>
      <c r="D2698" s="92"/>
      <c r="E2698" s="92"/>
      <c r="F2698" s="92"/>
      <c r="G2698" s="92"/>
      <c r="H2698" s="92"/>
      <c r="I2698" s="92"/>
    </row>
    <row r="2699" spans="1:9" ht="22.5" hidden="1">
      <c r="A2699" s="101"/>
      <c r="B2699" s="101"/>
      <c r="C2699" s="2" t="s">
        <v>11</v>
      </c>
      <c r="D2699" s="92"/>
      <c r="E2699" s="92"/>
      <c r="F2699" s="92"/>
      <c r="G2699" s="92"/>
      <c r="H2699" s="92"/>
      <c r="I2699" s="92"/>
    </row>
    <row r="2700" spans="1:9" ht="15" hidden="1">
      <c r="A2700" s="101"/>
      <c r="B2700" s="101"/>
      <c r="C2700" s="2" t="s">
        <v>28</v>
      </c>
      <c r="D2700" s="92"/>
      <c r="E2700" s="92"/>
      <c r="F2700" s="92"/>
      <c r="G2700" s="92"/>
      <c r="H2700" s="92"/>
      <c r="I2700" s="92"/>
    </row>
    <row r="2701" spans="1:9" ht="15" hidden="1">
      <c r="A2701" s="115">
        <v>31</v>
      </c>
      <c r="B2701" s="100" t="s">
        <v>445</v>
      </c>
      <c r="C2701" s="3" t="s">
        <v>12</v>
      </c>
      <c r="D2701" s="12">
        <f>E2701+F2701+G2701+H2701+I2701</f>
        <v>11767.390000000001</v>
      </c>
      <c r="E2701" s="12">
        <f>E2702+E2703+E2704+E2705</f>
        <v>2216.03</v>
      </c>
      <c r="F2701" s="12">
        <f>F2702+F2703+F2704+F2705</f>
        <v>2216.03</v>
      </c>
      <c r="G2701" s="12">
        <f>G2702+G2703+G2704+G2705</f>
        <v>2326.83</v>
      </c>
      <c r="H2701" s="12">
        <f>H2702+H2703+H2704+H2705</f>
        <v>2443.17</v>
      </c>
      <c r="I2701" s="12">
        <f>I2702+I2703+I2704+I2705</f>
        <v>2565.33</v>
      </c>
    </row>
    <row r="2702" spans="1:9" ht="22.5" hidden="1">
      <c r="A2702" s="101"/>
      <c r="B2702" s="101"/>
      <c r="C2702" s="2" t="s">
        <v>9</v>
      </c>
      <c r="D2702" s="11">
        <f>E2702+F2702+G2702+H2702+I2702</f>
        <v>0</v>
      </c>
      <c r="E2702" s="11">
        <v>0</v>
      </c>
      <c r="F2702" s="11">
        <v>0</v>
      </c>
      <c r="G2702" s="11">
        <v>0</v>
      </c>
      <c r="H2702" s="11">
        <v>0</v>
      </c>
      <c r="I2702" s="11">
        <v>0</v>
      </c>
    </row>
    <row r="2703" spans="1:9" ht="22.5" hidden="1">
      <c r="A2703" s="101"/>
      <c r="B2703" s="101"/>
      <c r="C2703" s="2" t="s">
        <v>10</v>
      </c>
      <c r="D2703" s="11">
        <f>E2703+F2703+G2703+H2703+I2703</f>
        <v>0</v>
      </c>
      <c r="E2703" s="11">
        <v>0</v>
      </c>
      <c r="F2703" s="11">
        <v>0</v>
      </c>
      <c r="G2703" s="11">
        <v>0</v>
      </c>
      <c r="H2703" s="11">
        <v>0</v>
      </c>
      <c r="I2703" s="11">
        <v>0</v>
      </c>
    </row>
    <row r="2704" spans="1:9" ht="22.5" hidden="1">
      <c r="A2704" s="101"/>
      <c r="B2704" s="101"/>
      <c r="C2704" s="2" t="s">
        <v>11</v>
      </c>
      <c r="D2704" s="11">
        <f>E2704+F2704+G2704+H2704+I2704</f>
        <v>0</v>
      </c>
      <c r="E2704" s="11">
        <v>0</v>
      </c>
      <c r="F2704" s="11">
        <v>0</v>
      </c>
      <c r="G2704" s="11">
        <v>0</v>
      </c>
      <c r="H2704" s="11">
        <v>0</v>
      </c>
      <c r="I2704" s="11">
        <v>0</v>
      </c>
    </row>
    <row r="2705" spans="1:9" ht="15" hidden="1">
      <c r="A2705" s="101"/>
      <c r="B2705" s="101"/>
      <c r="C2705" s="2" t="s">
        <v>28</v>
      </c>
      <c r="D2705" s="11">
        <f>E2705+F2705+G2705+H2705+I2705</f>
        <v>11767.390000000001</v>
      </c>
      <c r="E2705" s="22">
        <v>2216.03</v>
      </c>
      <c r="F2705" s="22">
        <v>2216.03</v>
      </c>
      <c r="G2705" s="22">
        <v>2326.83</v>
      </c>
      <c r="H2705" s="22">
        <v>2443.17</v>
      </c>
      <c r="I2705" s="22">
        <v>2565.33</v>
      </c>
    </row>
    <row r="2706" spans="1:9" ht="15">
      <c r="A2706" s="106"/>
      <c r="B2706" s="106" t="s">
        <v>734</v>
      </c>
      <c r="C2706" s="66" t="s">
        <v>12</v>
      </c>
      <c r="D2706" s="78">
        <f>D2707+D2708+D2709+D2710</f>
        <v>42683.10999999999</v>
      </c>
      <c r="E2706" s="78">
        <f>E2707+E2708+E2709+E2710</f>
        <v>6775.2</v>
      </c>
      <c r="F2706" s="78">
        <f>F2707+F2708+F2709+F2710</f>
        <v>600</v>
      </c>
      <c r="G2706" s="78">
        <f>G2707+G2708+G2709+G2710</f>
        <v>0</v>
      </c>
      <c r="H2706" s="78">
        <f>H2707+H2708+H2709+H2710</f>
        <v>35307.909999999996</v>
      </c>
      <c r="I2706" s="78">
        <f>I2707+I2708+I2709+I2710</f>
        <v>0</v>
      </c>
    </row>
    <row r="2707" spans="1:9" ht="22.5">
      <c r="A2707" s="111"/>
      <c r="B2707" s="111"/>
      <c r="C2707" s="66" t="s">
        <v>9</v>
      </c>
      <c r="D2707" s="75">
        <v>0</v>
      </c>
      <c r="E2707" s="75">
        <v>0</v>
      </c>
      <c r="F2707" s="75">
        <v>0</v>
      </c>
      <c r="G2707" s="75">
        <v>0</v>
      </c>
      <c r="H2707" s="75">
        <v>0</v>
      </c>
      <c r="I2707" s="75">
        <v>0</v>
      </c>
    </row>
    <row r="2708" spans="1:9" ht="22.5">
      <c r="A2708" s="111"/>
      <c r="B2708" s="111"/>
      <c r="C2708" s="66" t="s">
        <v>10</v>
      </c>
      <c r="D2708" s="75">
        <f>D2723+D2728+D2733+D2738+D2743</f>
        <v>4248</v>
      </c>
      <c r="E2708" s="75">
        <f>E2723+E2728+E2733+E2738+E2743</f>
        <v>4248</v>
      </c>
      <c r="F2708" s="75">
        <f>F2723+F2728+F2733+F2738+F2743</f>
        <v>0</v>
      </c>
      <c r="G2708" s="75">
        <f>G2723+G2728+G2733+G2738+G2743</f>
        <v>0</v>
      </c>
      <c r="H2708" s="75">
        <f>H2723+H2728+H2733+H2738+H2743</f>
        <v>0</v>
      </c>
      <c r="I2708" s="75">
        <f>I2723+I2728+I2733+I2738+I2743</f>
        <v>0</v>
      </c>
    </row>
    <row r="2709" spans="1:9" ht="22.5">
      <c r="A2709" s="111"/>
      <c r="B2709" s="111"/>
      <c r="C2709" s="66" t="s">
        <v>11</v>
      </c>
      <c r="D2709" s="75">
        <f>D2724+D2729+D2734+D2739+D2744</f>
        <v>2527.2</v>
      </c>
      <c r="E2709" s="75">
        <f>E2724+E2729+E2734+E2739+E2744</f>
        <v>2527.2</v>
      </c>
      <c r="F2709" s="75">
        <f>F2724+F2729+F2734+F2739+F2744</f>
        <v>0</v>
      </c>
      <c r="G2709" s="75">
        <f>G2724+G2729+G2734+G2739+G2744</f>
        <v>0</v>
      </c>
      <c r="H2709" s="75">
        <f>H2724+H2729+H2734+H2739+H2744</f>
        <v>0</v>
      </c>
      <c r="I2709" s="75">
        <f>I2724+I2729+I2734+I2739+I2744</f>
        <v>0</v>
      </c>
    </row>
    <row r="2710" spans="1:9" ht="15">
      <c r="A2710" s="111"/>
      <c r="B2710" s="111"/>
      <c r="C2710" s="66" t="s">
        <v>28</v>
      </c>
      <c r="D2710" s="75">
        <f>D2725+D2730+D2735+D2740+D2745</f>
        <v>35907.909999999996</v>
      </c>
      <c r="E2710" s="75">
        <f>E2725+E2730+E2735+E2740+E2745</f>
        <v>0</v>
      </c>
      <c r="F2710" s="75">
        <f>F2725+F2730+F2735+F2740+F2745</f>
        <v>600</v>
      </c>
      <c r="G2710" s="75">
        <f>G2725+G2730+G2735+G2740+G2745</f>
        <v>0</v>
      </c>
      <c r="H2710" s="75">
        <f>H2725+H2730+H2735+H2740+H2745</f>
        <v>35307.909999999996</v>
      </c>
      <c r="I2710" s="75">
        <f>I2725+I2730+I2735+I2740+I2745</f>
        <v>0</v>
      </c>
    </row>
    <row r="2711" spans="1:9" ht="15" hidden="1">
      <c r="A2711" s="115">
        <v>32</v>
      </c>
      <c r="B2711" s="100" t="s">
        <v>446</v>
      </c>
      <c r="C2711" s="3" t="s">
        <v>12</v>
      </c>
      <c r="D2711" s="91" t="s">
        <v>361</v>
      </c>
      <c r="E2711" s="92"/>
      <c r="F2711" s="92"/>
      <c r="G2711" s="92"/>
      <c r="H2711" s="92"/>
      <c r="I2711" s="92"/>
    </row>
    <row r="2712" spans="1:9" ht="22.5" hidden="1">
      <c r="A2712" s="101"/>
      <c r="B2712" s="101"/>
      <c r="C2712" s="2" t="s">
        <v>9</v>
      </c>
      <c r="D2712" s="92"/>
      <c r="E2712" s="92"/>
      <c r="F2712" s="92"/>
      <c r="G2712" s="92"/>
      <c r="H2712" s="92"/>
      <c r="I2712" s="92"/>
    </row>
    <row r="2713" spans="1:9" ht="22.5" hidden="1">
      <c r="A2713" s="101"/>
      <c r="B2713" s="101"/>
      <c r="C2713" s="2" t="s">
        <v>10</v>
      </c>
      <c r="D2713" s="92"/>
      <c r="E2713" s="92"/>
      <c r="F2713" s="92"/>
      <c r="G2713" s="92"/>
      <c r="H2713" s="92"/>
      <c r="I2713" s="92"/>
    </row>
    <row r="2714" spans="1:9" ht="22.5" hidden="1">
      <c r="A2714" s="101"/>
      <c r="B2714" s="101"/>
      <c r="C2714" s="2" t="s">
        <v>11</v>
      </c>
      <c r="D2714" s="92"/>
      <c r="E2714" s="92"/>
      <c r="F2714" s="92"/>
      <c r="G2714" s="92"/>
      <c r="H2714" s="92"/>
      <c r="I2714" s="92"/>
    </row>
    <row r="2715" spans="1:9" ht="15" hidden="1">
      <c r="A2715" s="101"/>
      <c r="B2715" s="101"/>
      <c r="C2715" s="2" t="s">
        <v>28</v>
      </c>
      <c r="D2715" s="92"/>
      <c r="E2715" s="92"/>
      <c r="F2715" s="92"/>
      <c r="G2715" s="92"/>
      <c r="H2715" s="92"/>
      <c r="I2715" s="92"/>
    </row>
    <row r="2716" spans="1:9" ht="15" hidden="1">
      <c r="A2716" s="115">
        <v>33</v>
      </c>
      <c r="B2716" s="100" t="s">
        <v>447</v>
      </c>
      <c r="C2716" s="3" t="s">
        <v>12</v>
      </c>
      <c r="D2716" s="91" t="s">
        <v>361</v>
      </c>
      <c r="E2716" s="92"/>
      <c r="F2716" s="92"/>
      <c r="G2716" s="92"/>
      <c r="H2716" s="92"/>
      <c r="I2716" s="92"/>
    </row>
    <row r="2717" spans="1:9" ht="22.5" hidden="1">
      <c r="A2717" s="101"/>
      <c r="B2717" s="101"/>
      <c r="C2717" s="2" t="s">
        <v>9</v>
      </c>
      <c r="D2717" s="92"/>
      <c r="E2717" s="92"/>
      <c r="F2717" s="92"/>
      <c r="G2717" s="92"/>
      <c r="H2717" s="92"/>
      <c r="I2717" s="92"/>
    </row>
    <row r="2718" spans="1:9" ht="22.5" hidden="1">
      <c r="A2718" s="101"/>
      <c r="B2718" s="101"/>
      <c r="C2718" s="2" t="s">
        <v>10</v>
      </c>
      <c r="D2718" s="92"/>
      <c r="E2718" s="92"/>
      <c r="F2718" s="92"/>
      <c r="G2718" s="92"/>
      <c r="H2718" s="92"/>
      <c r="I2718" s="92"/>
    </row>
    <row r="2719" spans="1:9" ht="22.5" hidden="1">
      <c r="A2719" s="101"/>
      <c r="B2719" s="101"/>
      <c r="C2719" s="2" t="s">
        <v>11</v>
      </c>
      <c r="D2719" s="92"/>
      <c r="E2719" s="92"/>
      <c r="F2719" s="92"/>
      <c r="G2719" s="92"/>
      <c r="H2719" s="92"/>
      <c r="I2719" s="92"/>
    </row>
    <row r="2720" spans="1:9" ht="15" hidden="1">
      <c r="A2720" s="101"/>
      <c r="B2720" s="101"/>
      <c r="C2720" s="2" t="s">
        <v>28</v>
      </c>
      <c r="D2720" s="92"/>
      <c r="E2720" s="92"/>
      <c r="F2720" s="92"/>
      <c r="G2720" s="92"/>
      <c r="H2720" s="92"/>
      <c r="I2720" s="92"/>
    </row>
    <row r="2721" spans="1:9" ht="15" hidden="1">
      <c r="A2721" s="115">
        <v>34</v>
      </c>
      <c r="B2721" s="100" t="s">
        <v>448</v>
      </c>
      <c r="C2721" s="3" t="s">
        <v>12</v>
      </c>
      <c r="D2721" s="12">
        <f>E2721+F2721+G2721+H2721+I2721</f>
        <v>6775.2</v>
      </c>
      <c r="E2721" s="12">
        <f>E2722+E2723+E2724+E2725</f>
        <v>6775.2</v>
      </c>
      <c r="F2721" s="12">
        <f>F2722+F2723+F2724+F2725</f>
        <v>0</v>
      </c>
      <c r="G2721" s="12">
        <f>G2722+G2723+G2724+G2725</f>
        <v>0</v>
      </c>
      <c r="H2721" s="12">
        <f>H2722+H2723+H2724+H2725</f>
        <v>0</v>
      </c>
      <c r="I2721" s="12">
        <f>I2722+I2723+I2724+I2725</f>
        <v>0</v>
      </c>
    </row>
    <row r="2722" spans="1:9" ht="22.5" hidden="1">
      <c r="A2722" s="101"/>
      <c r="B2722" s="101"/>
      <c r="C2722" s="2" t="s">
        <v>9</v>
      </c>
      <c r="D2722" s="11">
        <f aca="true" t="shared" si="48" ref="D2722:D2770">E2722+F2722+G2722+H2722+I2722</f>
        <v>0</v>
      </c>
      <c r="E2722" s="11">
        <v>0</v>
      </c>
      <c r="F2722" s="11">
        <v>0</v>
      </c>
      <c r="G2722" s="11">
        <v>0</v>
      </c>
      <c r="H2722" s="11">
        <v>0</v>
      </c>
      <c r="I2722" s="11">
        <v>0</v>
      </c>
    </row>
    <row r="2723" spans="1:9" ht="22.5" hidden="1">
      <c r="A2723" s="101"/>
      <c r="B2723" s="101"/>
      <c r="C2723" s="2" t="s">
        <v>10</v>
      </c>
      <c r="D2723" s="11">
        <f t="shared" si="48"/>
        <v>4248</v>
      </c>
      <c r="E2723" s="22">
        <v>4248</v>
      </c>
      <c r="F2723" s="22">
        <v>0</v>
      </c>
      <c r="G2723" s="22">
        <v>0</v>
      </c>
      <c r="H2723" s="22">
        <v>0</v>
      </c>
      <c r="I2723" s="22">
        <v>0</v>
      </c>
    </row>
    <row r="2724" spans="1:9" ht="22.5" hidden="1">
      <c r="A2724" s="101"/>
      <c r="B2724" s="101"/>
      <c r="C2724" s="2" t="s">
        <v>11</v>
      </c>
      <c r="D2724" s="11">
        <f t="shared" si="48"/>
        <v>2527.2</v>
      </c>
      <c r="E2724" s="22">
        <v>2527.2</v>
      </c>
      <c r="F2724" s="22">
        <v>0</v>
      </c>
      <c r="G2724" s="22">
        <v>0</v>
      </c>
      <c r="H2724" s="22">
        <v>0</v>
      </c>
      <c r="I2724" s="22">
        <v>0</v>
      </c>
    </row>
    <row r="2725" spans="1:9" ht="15" hidden="1">
      <c r="A2725" s="101"/>
      <c r="B2725" s="101"/>
      <c r="C2725" s="2" t="s">
        <v>28</v>
      </c>
      <c r="D2725" s="11">
        <f t="shared" si="48"/>
        <v>0</v>
      </c>
      <c r="E2725" s="11">
        <v>0</v>
      </c>
      <c r="F2725" s="11">
        <v>0</v>
      </c>
      <c r="G2725" s="11">
        <v>0</v>
      </c>
      <c r="H2725" s="11">
        <v>0</v>
      </c>
      <c r="I2725" s="11">
        <v>0</v>
      </c>
    </row>
    <row r="2726" spans="1:9" ht="15" hidden="1">
      <c r="A2726" s="115">
        <v>35</v>
      </c>
      <c r="B2726" s="100" t="s">
        <v>449</v>
      </c>
      <c r="C2726" s="3" t="s">
        <v>12</v>
      </c>
      <c r="D2726" s="12">
        <f t="shared" si="48"/>
        <v>600</v>
      </c>
      <c r="E2726" s="12">
        <f>E2727+E2728+E2729+E2730</f>
        <v>0</v>
      </c>
      <c r="F2726" s="12">
        <f>F2727+F2728+F2729+F2730</f>
        <v>600</v>
      </c>
      <c r="G2726" s="12">
        <f>G2727+G2728+G2729+G2730</f>
        <v>0</v>
      </c>
      <c r="H2726" s="12">
        <f>H2727+H2728+H2729+H2730</f>
        <v>0</v>
      </c>
      <c r="I2726" s="12">
        <f>I2727+I2728+I2729+I2730</f>
        <v>0</v>
      </c>
    </row>
    <row r="2727" spans="1:9" ht="22.5" hidden="1">
      <c r="A2727" s="101"/>
      <c r="B2727" s="101"/>
      <c r="C2727" s="2" t="s">
        <v>9</v>
      </c>
      <c r="D2727" s="11">
        <f t="shared" si="48"/>
        <v>0</v>
      </c>
      <c r="E2727" s="11">
        <v>0</v>
      </c>
      <c r="F2727" s="11">
        <v>0</v>
      </c>
      <c r="G2727" s="11">
        <v>0</v>
      </c>
      <c r="H2727" s="11">
        <v>0</v>
      </c>
      <c r="I2727" s="11">
        <v>0</v>
      </c>
    </row>
    <row r="2728" spans="1:9" ht="22.5" hidden="1">
      <c r="A2728" s="101"/>
      <c r="B2728" s="101"/>
      <c r="C2728" s="2" t="s">
        <v>10</v>
      </c>
      <c r="D2728" s="11">
        <f t="shared" si="48"/>
        <v>0</v>
      </c>
      <c r="E2728" s="11">
        <v>0</v>
      </c>
      <c r="F2728" s="11">
        <v>0</v>
      </c>
      <c r="G2728" s="11">
        <v>0</v>
      </c>
      <c r="H2728" s="11">
        <v>0</v>
      </c>
      <c r="I2728" s="11">
        <v>0</v>
      </c>
    </row>
    <row r="2729" spans="1:9" ht="22.5" hidden="1">
      <c r="A2729" s="101"/>
      <c r="B2729" s="101"/>
      <c r="C2729" s="2" t="s">
        <v>11</v>
      </c>
      <c r="D2729" s="11">
        <f t="shared" si="48"/>
        <v>0</v>
      </c>
      <c r="E2729" s="11">
        <v>0</v>
      </c>
      <c r="F2729" s="11">
        <v>0</v>
      </c>
      <c r="G2729" s="11">
        <v>0</v>
      </c>
      <c r="H2729" s="11">
        <v>0</v>
      </c>
      <c r="I2729" s="11">
        <v>0</v>
      </c>
    </row>
    <row r="2730" spans="1:9" ht="15" hidden="1">
      <c r="A2730" s="101"/>
      <c r="B2730" s="101"/>
      <c r="C2730" s="2" t="s">
        <v>28</v>
      </c>
      <c r="D2730" s="11">
        <f t="shared" si="48"/>
        <v>600</v>
      </c>
      <c r="E2730" s="22">
        <v>0</v>
      </c>
      <c r="F2730" s="22">
        <v>600</v>
      </c>
      <c r="G2730" s="22">
        <v>0</v>
      </c>
      <c r="H2730" s="22">
        <v>0</v>
      </c>
      <c r="I2730" s="22">
        <v>0</v>
      </c>
    </row>
    <row r="2731" spans="1:9" ht="15" hidden="1">
      <c r="A2731" s="115">
        <v>36</v>
      </c>
      <c r="B2731" s="100" t="s">
        <v>450</v>
      </c>
      <c r="C2731" s="3" t="s">
        <v>12</v>
      </c>
      <c r="D2731" s="12">
        <f t="shared" si="48"/>
        <v>11239.29</v>
      </c>
      <c r="E2731" s="12">
        <f>E2732+E2733+E2734+E2735</f>
        <v>0</v>
      </c>
      <c r="F2731" s="12">
        <f>F2732+F2733+F2734+F2735</f>
        <v>0</v>
      </c>
      <c r="G2731" s="12">
        <f>G2732+G2733+G2734+G2735</f>
        <v>0</v>
      </c>
      <c r="H2731" s="12">
        <f>H2732+H2733+H2734+H2735</f>
        <v>11239.29</v>
      </c>
      <c r="I2731" s="12">
        <f>I2732+I2733+I2734+I2735</f>
        <v>0</v>
      </c>
    </row>
    <row r="2732" spans="1:9" ht="22.5" hidden="1">
      <c r="A2732" s="101"/>
      <c r="B2732" s="101"/>
      <c r="C2732" s="2" t="s">
        <v>9</v>
      </c>
      <c r="D2732" s="11">
        <f t="shared" si="48"/>
        <v>0</v>
      </c>
      <c r="E2732" s="11">
        <v>0</v>
      </c>
      <c r="F2732" s="11">
        <v>0</v>
      </c>
      <c r="G2732" s="11">
        <v>0</v>
      </c>
      <c r="H2732" s="11">
        <v>0</v>
      </c>
      <c r="I2732" s="11">
        <v>0</v>
      </c>
    </row>
    <row r="2733" spans="1:9" ht="22.5" hidden="1">
      <c r="A2733" s="101"/>
      <c r="B2733" s="101"/>
      <c r="C2733" s="2" t="s">
        <v>10</v>
      </c>
      <c r="D2733" s="11">
        <f t="shared" si="48"/>
        <v>0</v>
      </c>
      <c r="E2733" s="11">
        <v>0</v>
      </c>
      <c r="F2733" s="11">
        <v>0</v>
      </c>
      <c r="G2733" s="11">
        <v>0</v>
      </c>
      <c r="H2733" s="11">
        <v>0</v>
      </c>
      <c r="I2733" s="11">
        <v>0</v>
      </c>
    </row>
    <row r="2734" spans="1:9" ht="22.5" hidden="1">
      <c r="A2734" s="101"/>
      <c r="B2734" s="101"/>
      <c r="C2734" s="2" t="s">
        <v>11</v>
      </c>
      <c r="D2734" s="11">
        <f t="shared" si="48"/>
        <v>0</v>
      </c>
      <c r="E2734" s="11">
        <v>0</v>
      </c>
      <c r="F2734" s="11">
        <v>0</v>
      </c>
      <c r="G2734" s="11">
        <v>0</v>
      </c>
      <c r="H2734" s="11">
        <v>0</v>
      </c>
      <c r="I2734" s="11">
        <v>0</v>
      </c>
    </row>
    <row r="2735" spans="1:9" ht="15" hidden="1">
      <c r="A2735" s="101"/>
      <c r="B2735" s="101"/>
      <c r="C2735" s="2" t="s">
        <v>28</v>
      </c>
      <c r="D2735" s="11">
        <f t="shared" si="48"/>
        <v>11239.29</v>
      </c>
      <c r="E2735" s="22">
        <v>0</v>
      </c>
      <c r="F2735" s="22">
        <v>0</v>
      </c>
      <c r="G2735" s="22">
        <v>0</v>
      </c>
      <c r="H2735" s="22">
        <v>11239.29</v>
      </c>
      <c r="I2735" s="22">
        <v>0</v>
      </c>
    </row>
    <row r="2736" spans="1:9" ht="15" hidden="1">
      <c r="A2736" s="115">
        <v>37</v>
      </c>
      <c r="B2736" s="100" t="s">
        <v>451</v>
      </c>
      <c r="C2736" s="3" t="s">
        <v>12</v>
      </c>
      <c r="D2736" s="12">
        <f t="shared" si="48"/>
        <v>23054.66</v>
      </c>
      <c r="E2736" s="12">
        <f>E2737+E2738+E2739+E2740</f>
        <v>0</v>
      </c>
      <c r="F2736" s="12">
        <f>F2737+F2738+F2739+F2740</f>
        <v>0</v>
      </c>
      <c r="G2736" s="12">
        <f>G2737+G2738+G2739+G2740</f>
        <v>0</v>
      </c>
      <c r="H2736" s="12">
        <f>H2737+H2738+H2739+H2740</f>
        <v>23054.66</v>
      </c>
      <c r="I2736" s="12">
        <f>I2737+I2738+I2739+I2740</f>
        <v>0</v>
      </c>
    </row>
    <row r="2737" spans="1:9" ht="22.5" hidden="1">
      <c r="A2737" s="101"/>
      <c r="B2737" s="101"/>
      <c r="C2737" s="2" t="s">
        <v>9</v>
      </c>
      <c r="D2737" s="11">
        <f t="shared" si="48"/>
        <v>0</v>
      </c>
      <c r="E2737" s="11">
        <v>0</v>
      </c>
      <c r="F2737" s="11">
        <v>0</v>
      </c>
      <c r="G2737" s="11">
        <v>0</v>
      </c>
      <c r="H2737" s="11">
        <v>0</v>
      </c>
      <c r="I2737" s="11">
        <v>0</v>
      </c>
    </row>
    <row r="2738" spans="1:9" ht="22.5" hidden="1">
      <c r="A2738" s="101"/>
      <c r="B2738" s="101"/>
      <c r="C2738" s="2" t="s">
        <v>10</v>
      </c>
      <c r="D2738" s="11">
        <f t="shared" si="48"/>
        <v>0</v>
      </c>
      <c r="E2738" s="11">
        <v>0</v>
      </c>
      <c r="F2738" s="11">
        <v>0</v>
      </c>
      <c r="G2738" s="11">
        <v>0</v>
      </c>
      <c r="H2738" s="11">
        <v>0</v>
      </c>
      <c r="I2738" s="11">
        <v>0</v>
      </c>
    </row>
    <row r="2739" spans="1:9" ht="22.5" hidden="1">
      <c r="A2739" s="101"/>
      <c r="B2739" s="101"/>
      <c r="C2739" s="2" t="s">
        <v>11</v>
      </c>
      <c r="D2739" s="11">
        <f t="shared" si="48"/>
        <v>0</v>
      </c>
      <c r="E2739" s="11">
        <v>0</v>
      </c>
      <c r="F2739" s="11">
        <v>0</v>
      </c>
      <c r="G2739" s="11">
        <v>0</v>
      </c>
      <c r="H2739" s="11">
        <v>0</v>
      </c>
      <c r="I2739" s="11">
        <v>0</v>
      </c>
    </row>
    <row r="2740" spans="1:9" ht="15" hidden="1">
      <c r="A2740" s="101"/>
      <c r="B2740" s="101"/>
      <c r="C2740" s="2" t="s">
        <v>28</v>
      </c>
      <c r="D2740" s="11">
        <f t="shared" si="48"/>
        <v>23054.66</v>
      </c>
      <c r="E2740" s="22">
        <v>0</v>
      </c>
      <c r="F2740" s="22">
        <v>0</v>
      </c>
      <c r="G2740" s="22">
        <v>0</v>
      </c>
      <c r="H2740" s="22">
        <v>23054.66</v>
      </c>
      <c r="I2740" s="22">
        <v>0</v>
      </c>
    </row>
    <row r="2741" spans="1:9" ht="15" hidden="1">
      <c r="A2741" s="115">
        <v>38</v>
      </c>
      <c r="B2741" s="100" t="s">
        <v>452</v>
      </c>
      <c r="C2741" s="3" t="s">
        <v>12</v>
      </c>
      <c r="D2741" s="12">
        <f t="shared" si="48"/>
        <v>1013.96</v>
      </c>
      <c r="E2741" s="12">
        <f>E2742+E2743+E2744+E2745</f>
        <v>0</v>
      </c>
      <c r="F2741" s="12">
        <f>F2742+F2743+F2744+F2745</f>
        <v>0</v>
      </c>
      <c r="G2741" s="12">
        <f>G2742+G2743+G2744+G2745</f>
        <v>0</v>
      </c>
      <c r="H2741" s="12">
        <f>H2742+H2743+H2744+H2745</f>
        <v>1013.96</v>
      </c>
      <c r="I2741" s="12">
        <f>I2742+I2743+I2744+I2745</f>
        <v>0</v>
      </c>
    </row>
    <row r="2742" spans="1:9" ht="22.5" hidden="1">
      <c r="A2742" s="101"/>
      <c r="B2742" s="101"/>
      <c r="C2742" s="2" t="s">
        <v>9</v>
      </c>
      <c r="D2742" s="11">
        <f t="shared" si="48"/>
        <v>0</v>
      </c>
      <c r="E2742" s="11">
        <v>0</v>
      </c>
      <c r="F2742" s="11">
        <v>0</v>
      </c>
      <c r="G2742" s="11">
        <v>0</v>
      </c>
      <c r="H2742" s="11">
        <v>0</v>
      </c>
      <c r="I2742" s="11">
        <v>0</v>
      </c>
    </row>
    <row r="2743" spans="1:9" ht="22.5" hidden="1">
      <c r="A2743" s="101"/>
      <c r="B2743" s="101"/>
      <c r="C2743" s="2" t="s">
        <v>10</v>
      </c>
      <c r="D2743" s="11">
        <f t="shared" si="48"/>
        <v>0</v>
      </c>
      <c r="E2743" s="11">
        <v>0</v>
      </c>
      <c r="F2743" s="11">
        <v>0</v>
      </c>
      <c r="G2743" s="11">
        <v>0</v>
      </c>
      <c r="H2743" s="11">
        <v>0</v>
      </c>
      <c r="I2743" s="11">
        <v>0</v>
      </c>
    </row>
    <row r="2744" spans="1:9" ht="22.5" hidden="1">
      <c r="A2744" s="101"/>
      <c r="B2744" s="101"/>
      <c r="C2744" s="2" t="s">
        <v>11</v>
      </c>
      <c r="D2744" s="11">
        <f t="shared" si="48"/>
        <v>0</v>
      </c>
      <c r="E2744" s="11">
        <v>0</v>
      </c>
      <c r="F2744" s="11">
        <v>0</v>
      </c>
      <c r="G2744" s="11">
        <v>0</v>
      </c>
      <c r="H2744" s="11">
        <v>0</v>
      </c>
      <c r="I2744" s="11">
        <v>0</v>
      </c>
    </row>
    <row r="2745" spans="1:9" ht="15" hidden="1">
      <c r="A2745" s="101"/>
      <c r="B2745" s="101"/>
      <c r="C2745" s="2" t="s">
        <v>28</v>
      </c>
      <c r="D2745" s="11">
        <f t="shared" si="48"/>
        <v>1013.96</v>
      </c>
      <c r="E2745" s="22">
        <v>0</v>
      </c>
      <c r="F2745" s="22">
        <v>0</v>
      </c>
      <c r="G2745" s="22">
        <v>0</v>
      </c>
      <c r="H2745" s="22">
        <v>1013.96</v>
      </c>
      <c r="I2745" s="22">
        <v>0</v>
      </c>
    </row>
    <row r="2746" spans="1:9" ht="15">
      <c r="A2746" s="106"/>
      <c r="B2746" s="106" t="s">
        <v>735</v>
      </c>
      <c r="C2746" s="66" t="s">
        <v>12</v>
      </c>
      <c r="D2746" s="78">
        <v>0</v>
      </c>
      <c r="E2746" s="78">
        <v>0</v>
      </c>
      <c r="F2746" s="78">
        <v>0</v>
      </c>
      <c r="G2746" s="78">
        <v>0</v>
      </c>
      <c r="H2746" s="78">
        <v>0</v>
      </c>
      <c r="I2746" s="78">
        <v>0</v>
      </c>
    </row>
    <row r="2747" spans="1:9" ht="22.5">
      <c r="A2747" s="111"/>
      <c r="B2747" s="111"/>
      <c r="C2747" s="66" t="s">
        <v>9</v>
      </c>
      <c r="D2747" s="67">
        <f>E2747+F2747+G2747+H2747+I2747</f>
        <v>0</v>
      </c>
      <c r="E2747" s="67">
        <v>0</v>
      </c>
      <c r="F2747" s="67">
        <v>0</v>
      </c>
      <c r="G2747" s="67">
        <v>0</v>
      </c>
      <c r="H2747" s="67">
        <v>0</v>
      </c>
      <c r="I2747" s="67">
        <v>0</v>
      </c>
    </row>
    <row r="2748" spans="1:9" ht="22.5">
      <c r="A2748" s="111"/>
      <c r="B2748" s="111"/>
      <c r="C2748" s="66" t="s">
        <v>10</v>
      </c>
      <c r="D2748" s="67">
        <f>E2748+F2748+G2748+H2748+I2748</f>
        <v>0</v>
      </c>
      <c r="E2748" s="67">
        <v>0</v>
      </c>
      <c r="F2748" s="67">
        <v>0</v>
      </c>
      <c r="G2748" s="67">
        <v>0</v>
      </c>
      <c r="H2748" s="67">
        <v>0</v>
      </c>
      <c r="I2748" s="67">
        <v>0</v>
      </c>
    </row>
    <row r="2749" spans="1:9" ht="22.5">
      <c r="A2749" s="111"/>
      <c r="B2749" s="111"/>
      <c r="C2749" s="66" t="s">
        <v>11</v>
      </c>
      <c r="D2749" s="67">
        <f>E2749+F2749+G2749+H2749+I2749</f>
        <v>0</v>
      </c>
      <c r="E2749" s="67">
        <v>0</v>
      </c>
      <c r="F2749" s="67">
        <v>0</v>
      </c>
      <c r="G2749" s="67">
        <v>0</v>
      </c>
      <c r="H2749" s="67">
        <v>0</v>
      </c>
      <c r="I2749" s="67">
        <v>0</v>
      </c>
    </row>
    <row r="2750" spans="1:9" ht="15">
      <c r="A2750" s="111"/>
      <c r="B2750" s="111"/>
      <c r="C2750" s="66" t="s">
        <v>28</v>
      </c>
      <c r="D2750" s="67">
        <f>E2750+F2750+G2750+H2750+I2750</f>
        <v>0</v>
      </c>
      <c r="E2750" s="67">
        <v>0</v>
      </c>
      <c r="F2750" s="67">
        <v>0</v>
      </c>
      <c r="G2750" s="67">
        <v>0</v>
      </c>
      <c r="H2750" s="67">
        <v>0</v>
      </c>
      <c r="I2750" s="67">
        <v>0</v>
      </c>
    </row>
    <row r="2751" spans="1:9" ht="15" hidden="1">
      <c r="A2751" s="115">
        <v>39</v>
      </c>
      <c r="B2751" s="100" t="s">
        <v>453</v>
      </c>
      <c r="C2751" s="3" t="s">
        <v>12</v>
      </c>
      <c r="D2751" s="12">
        <f t="shared" si="48"/>
        <v>0</v>
      </c>
      <c r="E2751" s="12">
        <f>E2752+E2753+E2754+E2755</f>
        <v>0</v>
      </c>
      <c r="F2751" s="12">
        <f>F2752+F2753+F2754+F2755</f>
        <v>0</v>
      </c>
      <c r="G2751" s="12">
        <f>G2752+G2753+G2754+G2755</f>
        <v>0</v>
      </c>
      <c r="H2751" s="12">
        <f>H2752+H2753+H2754+H2755</f>
        <v>0</v>
      </c>
      <c r="I2751" s="12">
        <f>I2752+I2753+I2754+I2755</f>
        <v>0</v>
      </c>
    </row>
    <row r="2752" spans="1:9" ht="22.5" hidden="1">
      <c r="A2752" s="101"/>
      <c r="B2752" s="101"/>
      <c r="C2752" s="2" t="s">
        <v>9</v>
      </c>
      <c r="D2752" s="11">
        <f t="shared" si="48"/>
        <v>0</v>
      </c>
      <c r="E2752" s="11">
        <v>0</v>
      </c>
      <c r="F2752" s="11">
        <v>0</v>
      </c>
      <c r="G2752" s="11">
        <v>0</v>
      </c>
      <c r="H2752" s="11">
        <v>0</v>
      </c>
      <c r="I2752" s="11">
        <v>0</v>
      </c>
    </row>
    <row r="2753" spans="1:9" ht="22.5" hidden="1">
      <c r="A2753" s="101"/>
      <c r="B2753" s="101"/>
      <c r="C2753" s="2" t="s">
        <v>10</v>
      </c>
      <c r="D2753" s="11">
        <f t="shared" si="48"/>
        <v>0</v>
      </c>
      <c r="E2753" s="11">
        <v>0</v>
      </c>
      <c r="F2753" s="11">
        <v>0</v>
      </c>
      <c r="G2753" s="11">
        <v>0</v>
      </c>
      <c r="H2753" s="11">
        <v>0</v>
      </c>
      <c r="I2753" s="11">
        <v>0</v>
      </c>
    </row>
    <row r="2754" spans="1:9" ht="22.5" hidden="1">
      <c r="A2754" s="101"/>
      <c r="B2754" s="101"/>
      <c r="C2754" s="2" t="s">
        <v>11</v>
      </c>
      <c r="D2754" s="11">
        <f t="shared" si="48"/>
        <v>0</v>
      </c>
      <c r="E2754" s="11">
        <v>0</v>
      </c>
      <c r="F2754" s="11">
        <v>0</v>
      </c>
      <c r="G2754" s="11">
        <v>0</v>
      </c>
      <c r="H2754" s="11">
        <v>0</v>
      </c>
      <c r="I2754" s="11">
        <v>0</v>
      </c>
    </row>
    <row r="2755" spans="1:9" ht="15" hidden="1">
      <c r="A2755" s="101"/>
      <c r="B2755" s="101"/>
      <c r="C2755" s="2" t="s">
        <v>28</v>
      </c>
      <c r="D2755" s="11">
        <f t="shared" si="48"/>
        <v>0</v>
      </c>
      <c r="E2755" s="11">
        <v>0</v>
      </c>
      <c r="F2755" s="11">
        <v>0</v>
      </c>
      <c r="G2755" s="11">
        <v>0</v>
      </c>
      <c r="H2755" s="11">
        <v>0</v>
      </c>
      <c r="I2755" s="11">
        <v>0</v>
      </c>
    </row>
    <row r="2756" spans="1:9" ht="15">
      <c r="A2756" s="106"/>
      <c r="B2756" s="106" t="s">
        <v>736</v>
      </c>
      <c r="C2756" s="66" t="s">
        <v>12</v>
      </c>
      <c r="D2756" s="78">
        <f>D2757+D2758+D2759+D2760</f>
        <v>50000</v>
      </c>
      <c r="E2756" s="78">
        <f>E2757+E2758+E2759+E2760</f>
        <v>10000</v>
      </c>
      <c r="F2756" s="78">
        <f>F2757+F2758+F2759+F2760</f>
        <v>10000</v>
      </c>
      <c r="G2756" s="78">
        <f>G2757+G2758+G2759+G2760</f>
        <v>10000</v>
      </c>
      <c r="H2756" s="78">
        <f>H2757+H2758+H2759+H2760</f>
        <v>10000</v>
      </c>
      <c r="I2756" s="78">
        <f>I2757+I2758+I2759+I2760</f>
        <v>10000</v>
      </c>
    </row>
    <row r="2757" spans="1:9" ht="22.5">
      <c r="A2757" s="111"/>
      <c r="B2757" s="111"/>
      <c r="C2757" s="66" t="s">
        <v>9</v>
      </c>
      <c r="D2757" s="75">
        <v>0</v>
      </c>
      <c r="E2757" s="75">
        <v>0</v>
      </c>
      <c r="F2757" s="75">
        <v>0</v>
      </c>
      <c r="G2757" s="75">
        <v>0</v>
      </c>
      <c r="H2757" s="75">
        <v>0</v>
      </c>
      <c r="I2757" s="75">
        <v>0</v>
      </c>
    </row>
    <row r="2758" spans="1:9" ht="22.5">
      <c r="A2758" s="111"/>
      <c r="B2758" s="111"/>
      <c r="C2758" s="66" t="s">
        <v>10</v>
      </c>
      <c r="D2758" s="75">
        <v>0</v>
      </c>
      <c r="E2758" s="75">
        <v>0</v>
      </c>
      <c r="F2758" s="75">
        <v>0</v>
      </c>
      <c r="G2758" s="75">
        <v>0</v>
      </c>
      <c r="H2758" s="75">
        <v>0</v>
      </c>
      <c r="I2758" s="75">
        <v>0</v>
      </c>
    </row>
    <row r="2759" spans="1:9" ht="22.5">
      <c r="A2759" s="111"/>
      <c r="B2759" s="111"/>
      <c r="C2759" s="66" t="s">
        <v>11</v>
      </c>
      <c r="D2759" s="75">
        <v>0</v>
      </c>
      <c r="E2759" s="75">
        <v>0</v>
      </c>
      <c r="F2759" s="75">
        <v>0</v>
      </c>
      <c r="G2759" s="75">
        <v>0</v>
      </c>
      <c r="H2759" s="75">
        <v>0</v>
      </c>
      <c r="I2759" s="75">
        <v>0</v>
      </c>
    </row>
    <row r="2760" spans="1:9" ht="15">
      <c r="A2760" s="111"/>
      <c r="B2760" s="111"/>
      <c r="C2760" s="66" t="s">
        <v>28</v>
      </c>
      <c r="D2760" s="75">
        <f>D2765+D2770</f>
        <v>50000</v>
      </c>
      <c r="E2760" s="75">
        <f>E2765+E2770</f>
        <v>10000</v>
      </c>
      <c r="F2760" s="75">
        <f>F2765+F2770</f>
        <v>10000</v>
      </c>
      <c r="G2760" s="75">
        <f>G2765+G2770</f>
        <v>10000</v>
      </c>
      <c r="H2760" s="75">
        <f>H2765+H2770</f>
        <v>10000</v>
      </c>
      <c r="I2760" s="75">
        <f>I2765+I2770</f>
        <v>10000</v>
      </c>
    </row>
    <row r="2761" spans="1:9" ht="15" hidden="1">
      <c r="A2761" s="115">
        <v>40</v>
      </c>
      <c r="B2761" s="100" t="s">
        <v>454</v>
      </c>
      <c r="C2761" s="3" t="s">
        <v>12</v>
      </c>
      <c r="D2761" s="12">
        <f t="shared" si="48"/>
        <v>10000</v>
      </c>
      <c r="E2761" s="12">
        <f>E2762+E2763+E2764+E2765</f>
        <v>2000</v>
      </c>
      <c r="F2761" s="12">
        <f>F2762+F2763+F2764+F2765</f>
        <v>2000</v>
      </c>
      <c r="G2761" s="12">
        <f>G2762+G2763+G2764+G2765</f>
        <v>2000</v>
      </c>
      <c r="H2761" s="12">
        <f>H2762+H2763+H2764+H2765</f>
        <v>2000</v>
      </c>
      <c r="I2761" s="12">
        <f>I2762+I2763+I2764+I2765</f>
        <v>2000</v>
      </c>
    </row>
    <row r="2762" spans="1:9" ht="22.5" hidden="1">
      <c r="A2762" s="101"/>
      <c r="B2762" s="101"/>
      <c r="C2762" s="2" t="s">
        <v>9</v>
      </c>
      <c r="D2762" s="11">
        <f t="shared" si="48"/>
        <v>0</v>
      </c>
      <c r="E2762" s="11">
        <v>0</v>
      </c>
      <c r="F2762" s="11">
        <v>0</v>
      </c>
      <c r="G2762" s="11">
        <v>0</v>
      </c>
      <c r="H2762" s="11">
        <v>0</v>
      </c>
      <c r="I2762" s="11">
        <v>0</v>
      </c>
    </row>
    <row r="2763" spans="1:9" ht="22.5" hidden="1">
      <c r="A2763" s="101"/>
      <c r="B2763" s="101"/>
      <c r="C2763" s="2" t="s">
        <v>10</v>
      </c>
      <c r="D2763" s="11">
        <f t="shared" si="48"/>
        <v>0</v>
      </c>
      <c r="E2763" s="11">
        <v>0</v>
      </c>
      <c r="F2763" s="11">
        <v>0</v>
      </c>
      <c r="G2763" s="11">
        <v>0</v>
      </c>
      <c r="H2763" s="11">
        <v>0</v>
      </c>
      <c r="I2763" s="11">
        <v>0</v>
      </c>
    </row>
    <row r="2764" spans="1:9" ht="22.5" hidden="1">
      <c r="A2764" s="101"/>
      <c r="B2764" s="101"/>
      <c r="C2764" s="2" t="s">
        <v>11</v>
      </c>
      <c r="D2764" s="11">
        <f t="shared" si="48"/>
        <v>0</v>
      </c>
      <c r="E2764" s="11">
        <v>0</v>
      </c>
      <c r="F2764" s="11">
        <v>0</v>
      </c>
      <c r="G2764" s="11">
        <v>0</v>
      </c>
      <c r="H2764" s="11">
        <v>0</v>
      </c>
      <c r="I2764" s="11">
        <v>0</v>
      </c>
    </row>
    <row r="2765" spans="1:9" ht="15" hidden="1">
      <c r="A2765" s="101"/>
      <c r="B2765" s="101"/>
      <c r="C2765" s="2" t="s">
        <v>28</v>
      </c>
      <c r="D2765" s="11">
        <f t="shared" si="48"/>
        <v>10000</v>
      </c>
      <c r="E2765" s="22">
        <v>2000</v>
      </c>
      <c r="F2765" s="22">
        <v>2000</v>
      </c>
      <c r="G2765" s="22">
        <v>2000</v>
      </c>
      <c r="H2765" s="22">
        <v>2000</v>
      </c>
      <c r="I2765" s="22">
        <v>2000</v>
      </c>
    </row>
    <row r="2766" spans="1:9" ht="15" hidden="1">
      <c r="A2766" s="115">
        <v>41</v>
      </c>
      <c r="B2766" s="100" t="s">
        <v>455</v>
      </c>
      <c r="C2766" s="3" t="s">
        <v>12</v>
      </c>
      <c r="D2766" s="12">
        <f t="shared" si="48"/>
        <v>40000</v>
      </c>
      <c r="E2766" s="12">
        <f>E2767+E2768+E2769+E2770</f>
        <v>8000</v>
      </c>
      <c r="F2766" s="12">
        <f>F2767+F2768+F2769+F2770</f>
        <v>8000</v>
      </c>
      <c r="G2766" s="12">
        <f>G2767+G2768+G2769+G2770</f>
        <v>8000</v>
      </c>
      <c r="H2766" s="12">
        <f>H2767+H2768+H2769+H2770</f>
        <v>8000</v>
      </c>
      <c r="I2766" s="12">
        <f>I2767+I2768+I2769+I2770</f>
        <v>8000</v>
      </c>
    </row>
    <row r="2767" spans="1:9" ht="22.5" hidden="1">
      <c r="A2767" s="101"/>
      <c r="B2767" s="101"/>
      <c r="C2767" s="2" t="s">
        <v>9</v>
      </c>
      <c r="D2767" s="11">
        <f t="shared" si="48"/>
        <v>0</v>
      </c>
      <c r="E2767" s="11">
        <v>0</v>
      </c>
      <c r="F2767" s="11">
        <v>0</v>
      </c>
      <c r="G2767" s="11">
        <v>0</v>
      </c>
      <c r="H2767" s="11">
        <v>0</v>
      </c>
      <c r="I2767" s="11">
        <v>0</v>
      </c>
    </row>
    <row r="2768" spans="1:9" ht="22.5" hidden="1">
      <c r="A2768" s="101"/>
      <c r="B2768" s="101"/>
      <c r="C2768" s="2" t="s">
        <v>10</v>
      </c>
      <c r="D2768" s="11">
        <f t="shared" si="48"/>
        <v>0</v>
      </c>
      <c r="E2768" s="11">
        <v>0</v>
      </c>
      <c r="F2768" s="11">
        <v>0</v>
      </c>
      <c r="G2768" s="11">
        <v>0</v>
      </c>
      <c r="H2768" s="11">
        <v>0</v>
      </c>
      <c r="I2768" s="11">
        <v>0</v>
      </c>
    </row>
    <row r="2769" spans="1:9" ht="22.5" hidden="1">
      <c r="A2769" s="101"/>
      <c r="B2769" s="101"/>
      <c r="C2769" s="2" t="s">
        <v>11</v>
      </c>
      <c r="D2769" s="11">
        <f t="shared" si="48"/>
        <v>0</v>
      </c>
      <c r="E2769" s="11">
        <v>0</v>
      </c>
      <c r="F2769" s="11">
        <v>0</v>
      </c>
      <c r="G2769" s="11">
        <v>0</v>
      </c>
      <c r="H2769" s="11">
        <v>0</v>
      </c>
      <c r="I2769" s="11">
        <v>0</v>
      </c>
    </row>
    <row r="2770" spans="1:9" ht="15" hidden="1">
      <c r="A2770" s="101"/>
      <c r="B2770" s="101"/>
      <c r="C2770" s="2" t="s">
        <v>28</v>
      </c>
      <c r="D2770" s="11">
        <f t="shared" si="48"/>
        <v>40000</v>
      </c>
      <c r="E2770" s="22">
        <v>8000</v>
      </c>
      <c r="F2770" s="22">
        <v>8000</v>
      </c>
      <c r="G2770" s="22">
        <v>8000</v>
      </c>
      <c r="H2770" s="22">
        <v>8000</v>
      </c>
      <c r="I2770" s="22">
        <v>8000</v>
      </c>
    </row>
    <row r="2771" spans="1:9" s="6" customFormat="1" ht="15.75">
      <c r="A2771" s="65">
        <v>11</v>
      </c>
      <c r="B2771" s="130" t="s">
        <v>456</v>
      </c>
      <c r="C2771" s="131"/>
      <c r="D2771" s="131"/>
      <c r="E2771" s="131"/>
      <c r="F2771" s="131"/>
      <c r="G2771" s="131"/>
      <c r="H2771" s="131"/>
      <c r="I2771" s="131"/>
    </row>
    <row r="2772" spans="1:9" s="6" customFormat="1" ht="15.75">
      <c r="A2772" s="123"/>
      <c r="B2772" s="113" t="s">
        <v>12</v>
      </c>
      <c r="C2772" s="114"/>
      <c r="D2772" s="81">
        <f>D2773+D2774+D2775+D2776</f>
        <v>174066.2</v>
      </c>
      <c r="E2772" s="81">
        <f>E2773+E2774+E2775+E2776</f>
        <v>8140</v>
      </c>
      <c r="F2772" s="81">
        <f>F2773+F2774+F2775+F2776</f>
        <v>16242.8</v>
      </c>
      <c r="G2772" s="81">
        <f>G2773+G2774+G2775+G2776</f>
        <v>115223</v>
      </c>
      <c r="H2772" s="81">
        <f>H2773+H2774+H2775+H2776</f>
        <v>16483.1</v>
      </c>
      <c r="I2772" s="81">
        <f>I2773+I2774+I2775+I2776</f>
        <v>17977.3</v>
      </c>
    </row>
    <row r="2773" spans="1:9" s="6" customFormat="1" ht="15.75">
      <c r="A2773" s="124"/>
      <c r="B2773" s="113" t="s">
        <v>9</v>
      </c>
      <c r="C2773" s="114"/>
      <c r="D2773" s="81">
        <f>D2814+D2875</f>
        <v>6335</v>
      </c>
      <c r="E2773" s="81">
        <f>E2814+E2875</f>
        <v>875</v>
      </c>
      <c r="F2773" s="81">
        <f>F2814+F2875</f>
        <v>1050</v>
      </c>
      <c r="G2773" s="81">
        <f>G2814+G2875</f>
        <v>1260</v>
      </c>
      <c r="H2773" s="81">
        <f>H2814+H2875</f>
        <v>1470</v>
      </c>
      <c r="I2773" s="81">
        <f>I2814+I2875</f>
        <v>1680</v>
      </c>
    </row>
    <row r="2774" spans="1:9" s="6" customFormat="1" ht="15.75">
      <c r="A2774" s="124"/>
      <c r="B2774" s="113" t="s">
        <v>10</v>
      </c>
      <c r="C2774" s="114"/>
      <c r="D2774" s="81">
        <f>D2815+D2876</f>
        <v>2565</v>
      </c>
      <c r="E2774" s="81">
        <f>E2815+E2876</f>
        <v>375</v>
      </c>
      <c r="F2774" s="81">
        <f>F2815+F2876</f>
        <v>300</v>
      </c>
      <c r="G2774" s="81">
        <f>G2815+G2876</f>
        <v>540</v>
      </c>
      <c r="H2774" s="81">
        <f>H2815+H2876</f>
        <v>630</v>
      </c>
      <c r="I2774" s="81">
        <f>I2815+I2876</f>
        <v>720</v>
      </c>
    </row>
    <row r="2775" spans="1:9" s="6" customFormat="1" ht="15.75">
      <c r="A2775" s="124"/>
      <c r="B2775" s="113" t="s">
        <v>11</v>
      </c>
      <c r="C2775" s="114"/>
      <c r="D2775" s="81">
        <f>D2816+D2877</f>
        <v>30336.2</v>
      </c>
      <c r="E2775" s="81">
        <f>E2816+E2877</f>
        <v>1180</v>
      </c>
      <c r="F2775" s="81">
        <f>F2816+F2877</f>
        <v>5022.8</v>
      </c>
      <c r="G2775" s="81">
        <f>G2816+G2877</f>
        <v>7343</v>
      </c>
      <c r="H2775" s="81">
        <f>H2816+H2877</f>
        <v>7963.1</v>
      </c>
      <c r="I2775" s="81">
        <f>I2816+I2877</f>
        <v>8827.3</v>
      </c>
    </row>
    <row r="2776" spans="1:9" s="6" customFormat="1" ht="15.75">
      <c r="A2776" s="124"/>
      <c r="B2776" s="113" t="s">
        <v>28</v>
      </c>
      <c r="C2776" s="114"/>
      <c r="D2776" s="81">
        <f>D2817+D2878</f>
        <v>134830</v>
      </c>
      <c r="E2776" s="81">
        <f>E2817+E2878</f>
        <v>5710</v>
      </c>
      <c r="F2776" s="81">
        <f>F2817+F2878</f>
        <v>9870</v>
      </c>
      <c r="G2776" s="81">
        <f>G2817+G2878</f>
        <v>106080</v>
      </c>
      <c r="H2776" s="81">
        <f>H2817+H2878</f>
        <v>6420</v>
      </c>
      <c r="I2776" s="81">
        <f>I2817+I2878</f>
        <v>6750</v>
      </c>
    </row>
    <row r="2777" spans="1:9" ht="26.25">
      <c r="A2777" s="56"/>
      <c r="B2777" s="86" t="s">
        <v>457</v>
      </c>
      <c r="C2777" s="56"/>
      <c r="D2777" s="10"/>
      <c r="E2777" s="10"/>
      <c r="F2777" s="10"/>
      <c r="G2777" s="10"/>
      <c r="H2777" s="10"/>
      <c r="I2777" s="10"/>
    </row>
    <row r="2778" spans="1:9" ht="39">
      <c r="A2778" s="73"/>
      <c r="B2778" s="74" t="s">
        <v>737</v>
      </c>
      <c r="C2778" s="122" t="s">
        <v>629</v>
      </c>
      <c r="D2778" s="122"/>
      <c r="E2778" s="122"/>
      <c r="F2778" s="122"/>
      <c r="G2778" s="122"/>
      <c r="H2778" s="122"/>
      <c r="I2778" s="122"/>
    </row>
    <row r="2779" spans="1:9" ht="39" hidden="1">
      <c r="A2779" s="84">
        <v>1</v>
      </c>
      <c r="B2779" s="64" t="s">
        <v>458</v>
      </c>
      <c r="C2779" s="91" t="s">
        <v>629</v>
      </c>
      <c r="D2779" s="91"/>
      <c r="E2779" s="91"/>
      <c r="F2779" s="91"/>
      <c r="G2779" s="91"/>
      <c r="H2779" s="91"/>
      <c r="I2779" s="91"/>
    </row>
    <row r="2780" spans="1:9" ht="51.75" customHeight="1" hidden="1">
      <c r="A2780" s="84">
        <v>2</v>
      </c>
      <c r="B2780" s="64" t="s">
        <v>459</v>
      </c>
      <c r="C2780" s="91" t="s">
        <v>629</v>
      </c>
      <c r="D2780" s="91"/>
      <c r="E2780" s="91"/>
      <c r="F2780" s="91"/>
      <c r="G2780" s="91"/>
      <c r="H2780" s="91"/>
      <c r="I2780" s="91"/>
    </row>
    <row r="2781" spans="1:9" ht="39" customHeight="1" hidden="1">
      <c r="A2781" s="84">
        <v>3</v>
      </c>
      <c r="B2781" s="64" t="s">
        <v>460</v>
      </c>
      <c r="C2781" s="91" t="s">
        <v>629</v>
      </c>
      <c r="D2781" s="91"/>
      <c r="E2781" s="91"/>
      <c r="F2781" s="91"/>
      <c r="G2781" s="91"/>
      <c r="H2781" s="91"/>
      <c r="I2781" s="91"/>
    </row>
    <row r="2782" spans="1:9" ht="51.75" customHeight="1" hidden="1">
      <c r="A2782" s="84">
        <v>4</v>
      </c>
      <c r="B2782" s="64" t="s">
        <v>461</v>
      </c>
      <c r="C2782" s="91" t="s">
        <v>629</v>
      </c>
      <c r="D2782" s="91"/>
      <c r="E2782" s="91"/>
      <c r="F2782" s="91"/>
      <c r="G2782" s="91"/>
      <c r="H2782" s="91"/>
      <c r="I2782" s="91"/>
    </row>
    <row r="2783" spans="1:9" ht="39" customHeight="1" hidden="1">
      <c r="A2783" s="84">
        <v>5</v>
      </c>
      <c r="B2783" s="64" t="s">
        <v>462</v>
      </c>
      <c r="C2783" s="91" t="s">
        <v>629</v>
      </c>
      <c r="D2783" s="91"/>
      <c r="E2783" s="91"/>
      <c r="F2783" s="91"/>
      <c r="G2783" s="91"/>
      <c r="H2783" s="91"/>
      <c r="I2783" s="91"/>
    </row>
    <row r="2784" spans="1:9" ht="26.25" customHeight="1" hidden="1">
      <c r="A2784" s="84">
        <v>6</v>
      </c>
      <c r="B2784" s="64" t="s">
        <v>463</v>
      </c>
      <c r="C2784" s="91" t="s">
        <v>629</v>
      </c>
      <c r="D2784" s="91"/>
      <c r="E2784" s="91"/>
      <c r="F2784" s="91"/>
      <c r="G2784" s="91"/>
      <c r="H2784" s="91"/>
      <c r="I2784" s="91"/>
    </row>
    <row r="2785" spans="1:9" ht="77.25" hidden="1">
      <c r="A2785" s="84">
        <v>7</v>
      </c>
      <c r="B2785" s="64" t="s">
        <v>464</v>
      </c>
      <c r="C2785" s="91" t="s">
        <v>629</v>
      </c>
      <c r="D2785" s="91"/>
      <c r="E2785" s="91"/>
      <c r="F2785" s="91"/>
      <c r="G2785" s="91"/>
      <c r="H2785" s="91"/>
      <c r="I2785" s="91"/>
    </row>
    <row r="2786" spans="1:9" ht="90" hidden="1">
      <c r="A2786" s="84">
        <v>8</v>
      </c>
      <c r="B2786" s="64" t="s">
        <v>465</v>
      </c>
      <c r="C2786" s="91" t="s">
        <v>629</v>
      </c>
      <c r="D2786" s="91"/>
      <c r="E2786" s="91"/>
      <c r="F2786" s="91"/>
      <c r="G2786" s="91"/>
      <c r="H2786" s="91"/>
      <c r="I2786" s="91"/>
    </row>
    <row r="2787" spans="1:9" ht="153.75" hidden="1">
      <c r="A2787" s="84">
        <v>9</v>
      </c>
      <c r="B2787" s="64" t="s">
        <v>466</v>
      </c>
      <c r="C2787" s="91" t="s">
        <v>629</v>
      </c>
      <c r="D2787" s="91"/>
      <c r="E2787" s="91"/>
      <c r="F2787" s="91"/>
      <c r="G2787" s="91"/>
      <c r="H2787" s="91"/>
      <c r="I2787" s="91"/>
    </row>
    <row r="2788" spans="1:9" ht="64.5" hidden="1">
      <c r="A2788" s="84">
        <v>10</v>
      </c>
      <c r="B2788" s="64" t="s">
        <v>467</v>
      </c>
      <c r="C2788" s="91" t="s">
        <v>629</v>
      </c>
      <c r="D2788" s="91"/>
      <c r="E2788" s="91"/>
      <c r="F2788" s="91"/>
      <c r="G2788" s="91"/>
      <c r="H2788" s="91"/>
      <c r="I2788" s="91"/>
    </row>
    <row r="2789" spans="1:9" ht="64.5" hidden="1">
      <c r="A2789" s="84">
        <v>11</v>
      </c>
      <c r="B2789" s="64" t="s">
        <v>468</v>
      </c>
      <c r="C2789" s="91" t="s">
        <v>629</v>
      </c>
      <c r="D2789" s="91"/>
      <c r="E2789" s="91"/>
      <c r="F2789" s="91"/>
      <c r="G2789" s="91"/>
      <c r="H2789" s="91"/>
      <c r="I2789" s="91"/>
    </row>
    <row r="2790" spans="1:9" ht="26.25" customHeight="1" hidden="1">
      <c r="A2790" s="84">
        <v>12</v>
      </c>
      <c r="B2790" s="64" t="s">
        <v>469</v>
      </c>
      <c r="C2790" s="91" t="s">
        <v>629</v>
      </c>
      <c r="D2790" s="91"/>
      <c r="E2790" s="91"/>
      <c r="F2790" s="91"/>
      <c r="G2790" s="91"/>
      <c r="H2790" s="91"/>
      <c r="I2790" s="91"/>
    </row>
    <row r="2791" spans="1:9" ht="26.25" hidden="1">
      <c r="A2791" s="84">
        <v>13</v>
      </c>
      <c r="B2791" s="64" t="s">
        <v>470</v>
      </c>
      <c r="C2791" s="94" t="s">
        <v>639</v>
      </c>
      <c r="D2791" s="91"/>
      <c r="E2791" s="91"/>
      <c r="F2791" s="91"/>
      <c r="G2791" s="91"/>
      <c r="H2791" s="91"/>
      <c r="I2791" s="91"/>
    </row>
    <row r="2792" spans="1:9" ht="26.25" hidden="1">
      <c r="A2792" s="84">
        <v>14</v>
      </c>
      <c r="B2792" s="64" t="s">
        <v>471</v>
      </c>
      <c r="C2792" s="91"/>
      <c r="D2792" s="91"/>
      <c r="E2792" s="91"/>
      <c r="F2792" s="91"/>
      <c r="G2792" s="91"/>
      <c r="H2792" s="91"/>
      <c r="I2792" s="91"/>
    </row>
    <row r="2793" spans="1:9" ht="26.25" hidden="1">
      <c r="A2793" s="84">
        <v>15</v>
      </c>
      <c r="B2793" s="64" t="s">
        <v>472</v>
      </c>
      <c r="C2793" s="91"/>
      <c r="D2793" s="91"/>
      <c r="E2793" s="91"/>
      <c r="F2793" s="91"/>
      <c r="G2793" s="91"/>
      <c r="H2793" s="91"/>
      <c r="I2793" s="91"/>
    </row>
    <row r="2794" spans="1:9" ht="26.25" hidden="1">
      <c r="A2794" s="84">
        <v>16</v>
      </c>
      <c r="B2794" s="64" t="s">
        <v>473</v>
      </c>
      <c r="C2794" s="94" t="s">
        <v>626</v>
      </c>
      <c r="D2794" s="91"/>
      <c r="E2794" s="91"/>
      <c r="F2794" s="91"/>
      <c r="G2794" s="91"/>
      <c r="H2794" s="91"/>
      <c r="I2794" s="91"/>
    </row>
    <row r="2795" spans="1:9" ht="26.25" hidden="1">
      <c r="A2795" s="84">
        <v>17</v>
      </c>
      <c r="B2795" s="64" t="s">
        <v>61</v>
      </c>
      <c r="C2795" s="94" t="s">
        <v>627</v>
      </c>
      <c r="D2795" s="91"/>
      <c r="E2795" s="91"/>
      <c r="F2795" s="91"/>
      <c r="G2795" s="91"/>
      <c r="H2795" s="91"/>
      <c r="I2795" s="91"/>
    </row>
    <row r="2796" spans="1:9" ht="30" customHeight="1" hidden="1">
      <c r="A2796" s="84">
        <v>18</v>
      </c>
      <c r="B2796" s="64" t="s">
        <v>474</v>
      </c>
      <c r="C2796" s="95"/>
      <c r="D2796" s="95"/>
      <c r="E2796" s="95"/>
      <c r="F2796" s="95"/>
      <c r="G2796" s="95"/>
      <c r="H2796" s="95"/>
      <c r="I2796" s="95"/>
    </row>
    <row r="2797" spans="1:9" ht="30" customHeight="1" hidden="1">
      <c r="A2797" s="84">
        <v>19</v>
      </c>
      <c r="B2797" s="64" t="s">
        <v>475</v>
      </c>
      <c r="C2797" s="95"/>
      <c r="D2797" s="95"/>
      <c r="E2797" s="95"/>
      <c r="F2797" s="95"/>
      <c r="G2797" s="95"/>
      <c r="H2797" s="95"/>
      <c r="I2797" s="95"/>
    </row>
    <row r="2798" spans="1:9" ht="30" customHeight="1" hidden="1">
      <c r="A2798" s="84">
        <v>20</v>
      </c>
      <c r="B2798" s="64" t="s">
        <v>64</v>
      </c>
      <c r="C2798" s="95"/>
      <c r="D2798" s="95"/>
      <c r="E2798" s="95"/>
      <c r="F2798" s="95"/>
      <c r="G2798" s="95"/>
      <c r="H2798" s="95"/>
      <c r="I2798" s="95"/>
    </row>
    <row r="2799" spans="1:9" ht="26.25" hidden="1">
      <c r="A2799" s="84">
        <v>21</v>
      </c>
      <c r="B2799" s="64" t="s">
        <v>65</v>
      </c>
      <c r="C2799" s="95"/>
      <c r="D2799" s="95"/>
      <c r="E2799" s="95"/>
      <c r="F2799" s="95"/>
      <c r="G2799" s="95"/>
      <c r="H2799" s="95"/>
      <c r="I2799" s="95"/>
    </row>
    <row r="2800" spans="1:9" ht="26.25" hidden="1">
      <c r="A2800" s="84">
        <v>22</v>
      </c>
      <c r="B2800" s="64" t="s">
        <v>66</v>
      </c>
      <c r="C2800" s="95"/>
      <c r="D2800" s="95"/>
      <c r="E2800" s="95"/>
      <c r="F2800" s="95"/>
      <c r="G2800" s="95"/>
      <c r="H2800" s="95"/>
      <c r="I2800" s="95"/>
    </row>
    <row r="2801" spans="1:9" ht="26.25" hidden="1">
      <c r="A2801" s="84">
        <v>23</v>
      </c>
      <c r="B2801" s="64" t="s">
        <v>71</v>
      </c>
      <c r="C2801" s="95"/>
      <c r="D2801" s="95"/>
      <c r="E2801" s="95"/>
      <c r="F2801" s="95"/>
      <c r="G2801" s="95"/>
      <c r="H2801" s="95"/>
      <c r="I2801" s="95"/>
    </row>
    <row r="2802" spans="1:9" ht="26.25" hidden="1">
      <c r="A2802" s="84">
        <v>24</v>
      </c>
      <c r="B2802" s="64" t="s">
        <v>72</v>
      </c>
      <c r="C2802" s="95"/>
      <c r="D2802" s="95"/>
      <c r="E2802" s="95"/>
      <c r="F2802" s="95"/>
      <c r="G2802" s="95"/>
      <c r="H2802" s="95"/>
      <c r="I2802" s="95"/>
    </row>
    <row r="2803" spans="1:9" ht="26.25" hidden="1">
      <c r="A2803" s="84">
        <v>25</v>
      </c>
      <c r="B2803" s="64" t="s">
        <v>67</v>
      </c>
      <c r="C2803" s="95"/>
      <c r="D2803" s="95"/>
      <c r="E2803" s="95"/>
      <c r="F2803" s="95"/>
      <c r="G2803" s="95"/>
      <c r="H2803" s="95"/>
      <c r="I2803" s="95"/>
    </row>
    <row r="2804" spans="1:9" ht="26.25" hidden="1">
      <c r="A2804" s="84">
        <v>26</v>
      </c>
      <c r="B2804" s="64" t="s">
        <v>69</v>
      </c>
      <c r="C2804" s="95"/>
      <c r="D2804" s="95"/>
      <c r="E2804" s="95"/>
      <c r="F2804" s="95"/>
      <c r="G2804" s="95"/>
      <c r="H2804" s="95"/>
      <c r="I2804" s="95"/>
    </row>
    <row r="2805" spans="1:9" ht="26.25" hidden="1">
      <c r="A2805" s="84">
        <v>27</v>
      </c>
      <c r="B2805" s="64" t="s">
        <v>70</v>
      </c>
      <c r="C2805" s="95"/>
      <c r="D2805" s="95"/>
      <c r="E2805" s="95"/>
      <c r="F2805" s="95"/>
      <c r="G2805" s="95"/>
      <c r="H2805" s="95"/>
      <c r="I2805" s="95"/>
    </row>
    <row r="2806" spans="1:9" ht="26.25" hidden="1">
      <c r="A2806" s="84">
        <v>28</v>
      </c>
      <c r="B2806" s="64" t="s">
        <v>476</v>
      </c>
      <c r="C2806" s="95"/>
      <c r="D2806" s="95"/>
      <c r="E2806" s="95"/>
      <c r="F2806" s="95"/>
      <c r="G2806" s="95"/>
      <c r="H2806" s="95"/>
      <c r="I2806" s="95"/>
    </row>
    <row r="2807" spans="1:9" ht="15" hidden="1">
      <c r="A2807" s="84">
        <v>29</v>
      </c>
      <c r="B2807" s="64" t="s">
        <v>477</v>
      </c>
      <c r="C2807" s="95"/>
      <c r="D2807" s="95"/>
      <c r="E2807" s="95"/>
      <c r="F2807" s="95"/>
      <c r="G2807" s="95"/>
      <c r="H2807" s="95"/>
      <c r="I2807" s="95"/>
    </row>
    <row r="2808" spans="1:9" ht="15" hidden="1">
      <c r="A2808" s="84">
        <v>30</v>
      </c>
      <c r="B2808" s="53" t="s">
        <v>478</v>
      </c>
      <c r="C2808" s="95"/>
      <c r="D2808" s="95"/>
      <c r="E2808" s="95"/>
      <c r="F2808" s="95"/>
      <c r="G2808" s="95"/>
      <c r="H2808" s="95"/>
      <c r="I2808" s="95"/>
    </row>
    <row r="2809" spans="1:9" ht="26.25" hidden="1">
      <c r="A2809" s="84">
        <v>31</v>
      </c>
      <c r="B2809" s="64" t="s">
        <v>479</v>
      </c>
      <c r="C2809" s="95"/>
      <c r="D2809" s="95"/>
      <c r="E2809" s="95"/>
      <c r="F2809" s="95"/>
      <c r="G2809" s="95"/>
      <c r="H2809" s="95"/>
      <c r="I2809" s="95"/>
    </row>
    <row r="2810" spans="1:9" ht="26.25" hidden="1">
      <c r="A2810" s="84">
        <v>32</v>
      </c>
      <c r="B2810" s="64" t="s">
        <v>480</v>
      </c>
      <c r="C2810" s="95"/>
      <c r="D2810" s="95"/>
      <c r="E2810" s="95"/>
      <c r="F2810" s="95"/>
      <c r="G2810" s="95"/>
      <c r="H2810" s="95"/>
      <c r="I2810" s="95"/>
    </row>
    <row r="2811" spans="1:9" ht="24.75" customHeight="1" hidden="1">
      <c r="A2811" s="84">
        <v>33</v>
      </c>
      <c r="B2811" s="64" t="s">
        <v>481</v>
      </c>
      <c r="C2811" s="94" t="s">
        <v>628</v>
      </c>
      <c r="D2811" s="91"/>
      <c r="E2811" s="91"/>
      <c r="F2811" s="91"/>
      <c r="G2811" s="91"/>
      <c r="H2811" s="91"/>
      <c r="I2811" s="91"/>
    </row>
    <row r="2812" spans="1:9" ht="15">
      <c r="A2812" s="116"/>
      <c r="B2812" s="108" t="s">
        <v>482</v>
      </c>
      <c r="C2812" s="8"/>
      <c r="D2812" s="11"/>
      <c r="E2812" s="11"/>
      <c r="F2812" s="11"/>
      <c r="G2812" s="11"/>
      <c r="H2812" s="11"/>
      <c r="I2812" s="11"/>
    </row>
    <row r="2813" spans="1:9" ht="15">
      <c r="A2813" s="116"/>
      <c r="B2813" s="108"/>
      <c r="C2813" s="61" t="s">
        <v>12</v>
      </c>
      <c r="D2813" s="10">
        <f>E2813+F2813+G2813+H2813+I2813</f>
        <v>42480</v>
      </c>
      <c r="E2813" s="10">
        <f>E2823+E2828+E2838+E2843+E2848+E2853+E2858+E2863+E2868</f>
        <v>7740</v>
      </c>
      <c r="F2813" s="10">
        <f>F2823+F2828+F2838+F2843+F2848+F2853+F2858+F2863+F2868</f>
        <v>7770</v>
      </c>
      <c r="G2813" s="10">
        <f>G2823+G2828+G2838+G2843+G2848+G2853+G2858+G2863+G2868</f>
        <v>8330</v>
      </c>
      <c r="H2813" s="10">
        <f>H2823+H2828+H2838+H2843+H2848+H2853+H2858+H2863+H2868</f>
        <v>8990</v>
      </c>
      <c r="I2813" s="10">
        <f>I2823+I2828+I2838+I2843+I2848+I2853+I2858+I2863+I2868</f>
        <v>9650</v>
      </c>
    </row>
    <row r="2814" spans="1:9" ht="22.5">
      <c r="A2814" s="116"/>
      <c r="B2814" s="108"/>
      <c r="C2814" s="2" t="s">
        <v>9</v>
      </c>
      <c r="D2814" s="11">
        <f aca="true" t="shared" si="49" ref="D2814:D2872">E2814+F2814+G2814+H2814+I2814</f>
        <v>6335</v>
      </c>
      <c r="E2814" s="11">
        <f>E2824+E2829+E2839+E2844+E2849+E2854+E2859+E2864+E2869</f>
        <v>875</v>
      </c>
      <c r="F2814" s="11">
        <f>F2824+F2829+F2839+F2844+F2849+F2854+F2859+F2864+F2869</f>
        <v>1050</v>
      </c>
      <c r="G2814" s="11">
        <f>G2824+G2829+G2839+G2844+G2849+G2854+G2859+G2864+G2869</f>
        <v>1260</v>
      </c>
      <c r="H2814" s="11">
        <f>H2824+H2829+H2839+H2844+H2849+H2854+H2859+H2864+H2869</f>
        <v>1470</v>
      </c>
      <c r="I2814" s="11">
        <f>I2824+I2829+I2839+I2844+I2849+I2854+I2859+I2864+I2869</f>
        <v>1680</v>
      </c>
    </row>
    <row r="2815" spans="1:9" ht="22.5">
      <c r="A2815" s="116"/>
      <c r="B2815" s="108"/>
      <c r="C2815" s="2" t="s">
        <v>10</v>
      </c>
      <c r="D2815" s="11">
        <f t="shared" si="49"/>
        <v>2565</v>
      </c>
      <c r="E2815" s="11">
        <f>E2825+E2830+E2840+E2845+E2850+E2855+E2860+E2865+E2870</f>
        <v>375</v>
      </c>
      <c r="F2815" s="11">
        <f>F2825+F2830+F2840+F2845+F2850+F2855+F2860+F2865+F2870</f>
        <v>300</v>
      </c>
      <c r="G2815" s="11">
        <f>G2825+G2830+G2840+G2845+G2850+G2855+G2860+G2865+G2870</f>
        <v>540</v>
      </c>
      <c r="H2815" s="11">
        <f>H2825+H2830+H2840+H2845+H2850+H2855+H2860+H2865+H2870</f>
        <v>630</v>
      </c>
      <c r="I2815" s="11">
        <f>I2825+I2830+I2840+I2845+I2850+I2855+I2860+I2865+I2870</f>
        <v>720</v>
      </c>
    </row>
    <row r="2816" spans="1:9" ht="22.5">
      <c r="A2816" s="116"/>
      <c r="B2816" s="108"/>
      <c r="C2816" s="2" t="s">
        <v>11</v>
      </c>
      <c r="D2816" s="11">
        <f t="shared" si="49"/>
        <v>5400</v>
      </c>
      <c r="E2816" s="11">
        <f>E2826+E2831+E2841+E2846+E2851+E2856+E2861+E2866+E2871</f>
        <v>1180</v>
      </c>
      <c r="F2816" s="11">
        <f>F2826+F2831+F2841+F2846+F2851+F2856+F2861+F2866+F2871</f>
        <v>1000</v>
      </c>
      <c r="G2816" s="11">
        <f>G2826+G2831+G2841+G2846+G2851+G2856+G2861+G2866+G2871</f>
        <v>950</v>
      </c>
      <c r="H2816" s="11">
        <f>H2826+H2831+H2841+H2846+H2851+H2856+H2861+H2866+H2871</f>
        <v>1070</v>
      </c>
      <c r="I2816" s="11">
        <f>I2826+I2831+I2841+I2846+I2851+I2856+I2861+I2866+I2871</f>
        <v>1200</v>
      </c>
    </row>
    <row r="2817" spans="1:9" ht="15">
      <c r="A2817" s="116"/>
      <c r="B2817" s="108"/>
      <c r="C2817" s="2" t="s">
        <v>28</v>
      </c>
      <c r="D2817" s="11">
        <f t="shared" si="49"/>
        <v>28180</v>
      </c>
      <c r="E2817" s="11">
        <f>E2827+E2832+E2842+E2847+E2852+E2857+E2862+E2867+E2872</f>
        <v>5310</v>
      </c>
      <c r="F2817" s="11">
        <f>F2827+F2832+F2842+F2847+F2852+F2857+F2862+F2867+F2872</f>
        <v>5420</v>
      </c>
      <c r="G2817" s="11">
        <f>G2827+G2832+G2842+G2847+G2852+G2857+G2862+G2867+G2872</f>
        <v>5580</v>
      </c>
      <c r="H2817" s="11">
        <f>H2827+H2832+H2842+H2847+H2852+H2857+H2862+H2867+H2872</f>
        <v>5820</v>
      </c>
      <c r="I2817" s="11">
        <f>I2827+I2832+I2842+I2847+I2852+I2857+I2862+I2867+I2872</f>
        <v>6050</v>
      </c>
    </row>
    <row r="2818" spans="1:9" ht="15">
      <c r="A2818" s="106"/>
      <c r="B2818" s="106" t="s">
        <v>774</v>
      </c>
      <c r="C2818" s="66" t="s">
        <v>12</v>
      </c>
      <c r="D2818" s="68">
        <f>D2819+D2820+D2821+D2822</f>
        <v>16030</v>
      </c>
      <c r="E2818" s="68">
        <f>E2819+E2820+E2821+E2822</f>
        <v>3230</v>
      </c>
      <c r="F2818" s="68">
        <f>F2819+F2820+F2821+F2822</f>
        <v>3000</v>
      </c>
      <c r="G2818" s="68">
        <f>G2819+G2820+G2821+G2822</f>
        <v>3150</v>
      </c>
      <c r="H2818" s="68">
        <f>H2819+H2820+H2821+H2822</f>
        <v>3270</v>
      </c>
      <c r="I2818" s="68">
        <f>I2819+I2820+I2821+I2822</f>
        <v>3380</v>
      </c>
    </row>
    <row r="2819" spans="1:9" ht="22.5">
      <c r="A2819" s="112"/>
      <c r="B2819" s="112"/>
      <c r="C2819" s="66" t="s">
        <v>9</v>
      </c>
      <c r="D2819" s="67">
        <f>D2824+D2829</f>
        <v>0</v>
      </c>
      <c r="E2819" s="67">
        <f>E2824+E2829</f>
        <v>0</v>
      </c>
      <c r="F2819" s="67">
        <f>F2824+F2829</f>
        <v>0</v>
      </c>
      <c r="G2819" s="67">
        <f>G2824+G2829</f>
        <v>0</v>
      </c>
      <c r="H2819" s="67">
        <f>H2824+H2829</f>
        <v>0</v>
      </c>
      <c r="I2819" s="67">
        <f>I2824+I2829</f>
        <v>0</v>
      </c>
    </row>
    <row r="2820" spans="1:9" ht="22.5">
      <c r="A2820" s="112"/>
      <c r="B2820" s="112"/>
      <c r="C2820" s="66" t="s">
        <v>10</v>
      </c>
      <c r="D2820" s="67">
        <f>D2825+D2830</f>
        <v>0</v>
      </c>
      <c r="E2820" s="67">
        <f>E2825+E2830</f>
        <v>0</v>
      </c>
      <c r="F2820" s="67">
        <f>F2825+F2830</f>
        <v>0</v>
      </c>
      <c r="G2820" s="67">
        <f>G2825+G2830</f>
        <v>0</v>
      </c>
      <c r="H2820" s="67">
        <f>H2825+H2830</f>
        <v>0</v>
      </c>
      <c r="I2820" s="67">
        <f>I2825+I2830</f>
        <v>0</v>
      </c>
    </row>
    <row r="2821" spans="1:9" ht="22.5">
      <c r="A2821" s="112"/>
      <c r="B2821" s="112"/>
      <c r="C2821" s="66" t="s">
        <v>11</v>
      </c>
      <c r="D2821" s="67">
        <f>D2826+D2831</f>
        <v>330</v>
      </c>
      <c r="E2821" s="67">
        <f>E2826+E2831</f>
        <v>330</v>
      </c>
      <c r="F2821" s="67">
        <f>F2826+F2831</f>
        <v>0</v>
      </c>
      <c r="G2821" s="67">
        <f>G2826+G2831</f>
        <v>0</v>
      </c>
      <c r="H2821" s="67">
        <f>H2826+H2831</f>
        <v>0</v>
      </c>
      <c r="I2821" s="67">
        <f>I2826+I2831</f>
        <v>0</v>
      </c>
    </row>
    <row r="2822" spans="1:9" ht="15">
      <c r="A2822" s="112"/>
      <c r="B2822" s="112"/>
      <c r="C2822" s="66" t="s">
        <v>28</v>
      </c>
      <c r="D2822" s="67">
        <f>D2827+D2832</f>
        <v>15700</v>
      </c>
      <c r="E2822" s="67">
        <f>E2827+E2832</f>
        <v>2900</v>
      </c>
      <c r="F2822" s="67">
        <f>F2827+F2832</f>
        <v>3000</v>
      </c>
      <c r="G2822" s="67">
        <f>G2827+G2832</f>
        <v>3150</v>
      </c>
      <c r="H2822" s="67">
        <f>H2827+H2832</f>
        <v>3270</v>
      </c>
      <c r="I2822" s="67">
        <f>I2827+I2832</f>
        <v>3380</v>
      </c>
    </row>
    <row r="2823" spans="1:9" ht="15" hidden="1">
      <c r="A2823" s="115">
        <v>1</v>
      </c>
      <c r="B2823" s="100" t="s">
        <v>483</v>
      </c>
      <c r="C2823" s="3" t="s">
        <v>12</v>
      </c>
      <c r="D2823" s="12">
        <f t="shared" si="49"/>
        <v>14500</v>
      </c>
      <c r="E2823" s="12">
        <f>E2824+E2825+E2826+E2827</f>
        <v>2700</v>
      </c>
      <c r="F2823" s="12">
        <f>F2824+F2825+F2826+F2827</f>
        <v>2800</v>
      </c>
      <c r="G2823" s="12">
        <f>G2824+G2825+G2826+G2827</f>
        <v>2900</v>
      </c>
      <c r="H2823" s="12">
        <f>H2824+H2825+H2826+H2827</f>
        <v>3000</v>
      </c>
      <c r="I2823" s="12">
        <f>I2824+I2825+I2826+I2827</f>
        <v>3100</v>
      </c>
    </row>
    <row r="2824" spans="1:9" ht="22.5" hidden="1">
      <c r="A2824" s="101"/>
      <c r="B2824" s="101"/>
      <c r="C2824" s="2" t="s">
        <v>9</v>
      </c>
      <c r="D2824" s="11">
        <f t="shared" si="49"/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</row>
    <row r="2825" spans="1:9" ht="22.5" hidden="1">
      <c r="A2825" s="101"/>
      <c r="B2825" s="101"/>
      <c r="C2825" s="2" t="s">
        <v>10</v>
      </c>
      <c r="D2825" s="11">
        <f t="shared" si="49"/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</row>
    <row r="2826" spans="1:9" ht="22.5" hidden="1">
      <c r="A2826" s="101"/>
      <c r="B2826" s="101"/>
      <c r="C2826" s="2" t="s">
        <v>11</v>
      </c>
      <c r="D2826" s="11">
        <f t="shared" si="49"/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</row>
    <row r="2827" spans="1:9" ht="15" hidden="1">
      <c r="A2827" s="101"/>
      <c r="B2827" s="101"/>
      <c r="C2827" s="2" t="s">
        <v>28</v>
      </c>
      <c r="D2827" s="11">
        <f t="shared" si="49"/>
        <v>14500</v>
      </c>
      <c r="E2827" s="39">
        <v>2700</v>
      </c>
      <c r="F2827" s="39">
        <v>2800</v>
      </c>
      <c r="G2827" s="40">
        <v>2900</v>
      </c>
      <c r="H2827" s="40">
        <v>3000</v>
      </c>
      <c r="I2827" s="40">
        <v>3100</v>
      </c>
    </row>
    <row r="2828" spans="1:9" ht="15" hidden="1">
      <c r="A2828" s="115">
        <v>2</v>
      </c>
      <c r="B2828" s="100" t="s">
        <v>484</v>
      </c>
      <c r="C2828" s="3" t="s">
        <v>12</v>
      </c>
      <c r="D2828" s="12">
        <f t="shared" si="49"/>
        <v>1530</v>
      </c>
      <c r="E2828" s="12">
        <f>E2829+E2830+E2831+E2832</f>
        <v>530</v>
      </c>
      <c r="F2828" s="12">
        <f>F2829+F2830+F2831+F2832</f>
        <v>200</v>
      </c>
      <c r="G2828" s="12">
        <f>G2829+G2830+G2831+G2832</f>
        <v>250</v>
      </c>
      <c r="H2828" s="12">
        <f>H2829+H2830+H2831+H2832</f>
        <v>270</v>
      </c>
      <c r="I2828" s="12">
        <f>I2829+I2830+I2831+I2832</f>
        <v>280</v>
      </c>
    </row>
    <row r="2829" spans="1:9" ht="22.5" hidden="1">
      <c r="A2829" s="101"/>
      <c r="B2829" s="101"/>
      <c r="C2829" s="2" t="s">
        <v>9</v>
      </c>
      <c r="D2829" s="11">
        <f t="shared" si="49"/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</row>
    <row r="2830" spans="1:9" ht="22.5" hidden="1">
      <c r="A2830" s="101"/>
      <c r="B2830" s="101"/>
      <c r="C2830" s="2" t="s">
        <v>10</v>
      </c>
      <c r="D2830" s="11">
        <f t="shared" si="49"/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</row>
    <row r="2831" spans="1:9" ht="22.5" hidden="1">
      <c r="A2831" s="101"/>
      <c r="B2831" s="101"/>
      <c r="C2831" s="2" t="s">
        <v>11</v>
      </c>
      <c r="D2831" s="11">
        <f t="shared" si="49"/>
        <v>330</v>
      </c>
      <c r="E2831" s="37">
        <v>330</v>
      </c>
      <c r="F2831" s="37">
        <v>0</v>
      </c>
      <c r="G2831" s="38">
        <v>0</v>
      </c>
      <c r="H2831" s="38">
        <v>0</v>
      </c>
      <c r="I2831" s="38">
        <v>0</v>
      </c>
    </row>
    <row r="2832" spans="1:9" ht="15" hidden="1">
      <c r="A2832" s="101"/>
      <c r="B2832" s="101"/>
      <c r="C2832" s="2" t="s">
        <v>28</v>
      </c>
      <c r="D2832" s="11">
        <f t="shared" si="49"/>
        <v>1200</v>
      </c>
      <c r="E2832" s="11">
        <v>200</v>
      </c>
      <c r="F2832" s="11">
        <v>200</v>
      </c>
      <c r="G2832" s="11">
        <v>250</v>
      </c>
      <c r="H2832" s="11">
        <v>270</v>
      </c>
      <c r="I2832" s="11">
        <v>280</v>
      </c>
    </row>
    <row r="2833" spans="1:9" ht="15">
      <c r="A2833" s="106"/>
      <c r="B2833" s="106" t="s">
        <v>738</v>
      </c>
      <c r="C2833" s="66" t="s">
        <v>12</v>
      </c>
      <c r="D2833" s="68">
        <f>D2834+D2835+D2836+D2837</f>
        <v>26450</v>
      </c>
      <c r="E2833" s="68">
        <f>E2834+E2835+E2836+E2837</f>
        <v>4510</v>
      </c>
      <c r="F2833" s="68">
        <f>F2834+F2835+F2836+F2837</f>
        <v>4770</v>
      </c>
      <c r="G2833" s="68">
        <f>G2834+G2835+G2836+G2837</f>
        <v>5180</v>
      </c>
      <c r="H2833" s="68">
        <f>H2834+H2835+H2836+H2837</f>
        <v>5720</v>
      </c>
      <c r="I2833" s="68">
        <f>I2834+I2835+I2836+I2837</f>
        <v>6270</v>
      </c>
    </row>
    <row r="2834" spans="1:9" ht="22.5">
      <c r="A2834" s="112"/>
      <c r="B2834" s="112"/>
      <c r="C2834" s="66" t="s">
        <v>9</v>
      </c>
      <c r="D2834" s="67">
        <f>D2839+D2844+D2849+D2854+D2859+D2864+D2869</f>
        <v>6335</v>
      </c>
      <c r="E2834" s="67">
        <f>E2839+E2844+E2849+E2854+E2859+E2864+E2869</f>
        <v>875</v>
      </c>
      <c r="F2834" s="67">
        <f>F2839+F2844+F2849+F2854+F2859+F2864+F2869</f>
        <v>1050</v>
      </c>
      <c r="G2834" s="67">
        <f>G2839+G2844+G2849+G2854+G2859+G2864+G2869</f>
        <v>1260</v>
      </c>
      <c r="H2834" s="67">
        <f>H2839+H2844+H2849+H2854+H2859+H2864+H2869</f>
        <v>1470</v>
      </c>
      <c r="I2834" s="67">
        <f>I2839+I2844+I2849+I2854+I2859+I2864+I2869</f>
        <v>1680</v>
      </c>
    </row>
    <row r="2835" spans="1:9" ht="22.5">
      <c r="A2835" s="112"/>
      <c r="B2835" s="112"/>
      <c r="C2835" s="66" t="s">
        <v>10</v>
      </c>
      <c r="D2835" s="67">
        <f>D2840+D2845+D2850+D2855+D2860+D2865+D2870</f>
        <v>2565</v>
      </c>
      <c r="E2835" s="67">
        <f>E2840+E2845+E2850+E2855+E2860+E2865+E2870</f>
        <v>375</v>
      </c>
      <c r="F2835" s="67">
        <f>F2840+F2845+F2850+F2855+F2860+F2865+F2870</f>
        <v>300</v>
      </c>
      <c r="G2835" s="67">
        <f>G2840+G2845+G2850+G2855+G2860+G2865+G2870</f>
        <v>540</v>
      </c>
      <c r="H2835" s="67">
        <f>H2840+H2845+H2850+H2855+H2860+H2865+H2870</f>
        <v>630</v>
      </c>
      <c r="I2835" s="67">
        <f>I2840+I2845+I2850+I2855+I2860+I2865+I2870</f>
        <v>720</v>
      </c>
    </row>
    <row r="2836" spans="1:9" ht="22.5">
      <c r="A2836" s="112"/>
      <c r="B2836" s="112"/>
      <c r="C2836" s="66" t="s">
        <v>11</v>
      </c>
      <c r="D2836" s="67">
        <f>D2841+D2846+D2851+D2856+D2861+D2866+D2871</f>
        <v>5070</v>
      </c>
      <c r="E2836" s="67">
        <f>E2841+E2846+E2851+E2856+E2861+E2866+E2871</f>
        <v>850</v>
      </c>
      <c r="F2836" s="67">
        <f>F2841+F2846+F2851+F2856+F2861+F2866+F2871</f>
        <v>1000</v>
      </c>
      <c r="G2836" s="67">
        <f>G2841+G2846+G2851+G2856+G2861+G2866+G2871</f>
        <v>950</v>
      </c>
      <c r="H2836" s="67">
        <f>H2841+H2846+H2851+H2856+H2861+H2866+H2871</f>
        <v>1070</v>
      </c>
      <c r="I2836" s="67">
        <f>I2841+I2846+I2851+I2856+I2861+I2866+I2871</f>
        <v>1200</v>
      </c>
    </row>
    <row r="2837" spans="1:9" ht="15">
      <c r="A2837" s="112"/>
      <c r="B2837" s="112"/>
      <c r="C2837" s="66" t="s">
        <v>28</v>
      </c>
      <c r="D2837" s="67">
        <f>D2842+D2847+D2852+D2857+D2862+D2867+D2872</f>
        <v>12480</v>
      </c>
      <c r="E2837" s="67">
        <f>E2842+E2847+E2852+E2857+E2862+E2867+E2872</f>
        <v>2410</v>
      </c>
      <c r="F2837" s="67">
        <f>F2842+F2847+F2852+F2857+F2862+F2867+F2872</f>
        <v>2420</v>
      </c>
      <c r="G2837" s="67">
        <f>G2842+G2847+G2852+G2857+G2862+G2867+G2872</f>
        <v>2430</v>
      </c>
      <c r="H2837" s="67">
        <f>H2842+H2847+H2852+H2857+H2862+H2867+H2872</f>
        <v>2550</v>
      </c>
      <c r="I2837" s="67">
        <f>I2842+I2847+I2852+I2857+I2862+I2867+I2872</f>
        <v>2670</v>
      </c>
    </row>
    <row r="2838" spans="1:9" ht="15" hidden="1">
      <c r="A2838" s="115">
        <v>3</v>
      </c>
      <c r="B2838" s="100" t="s">
        <v>485</v>
      </c>
      <c r="C2838" s="3" t="s">
        <v>12</v>
      </c>
      <c r="D2838" s="12">
        <f t="shared" si="49"/>
        <v>10300</v>
      </c>
      <c r="E2838" s="12">
        <f>E2839+E2840+E2841+E2842</f>
        <v>2000</v>
      </c>
      <c r="F2838" s="12">
        <f>F2839+F2840+F2841+F2842</f>
        <v>2000</v>
      </c>
      <c r="G2838" s="12">
        <f>G2839+G2840+G2841+G2842</f>
        <v>2000</v>
      </c>
      <c r="H2838" s="12">
        <f>H2839+H2840+H2841+H2842</f>
        <v>2100</v>
      </c>
      <c r="I2838" s="12">
        <f>I2839+I2840+I2841+I2842</f>
        <v>2200</v>
      </c>
    </row>
    <row r="2839" spans="1:9" ht="22.5" hidden="1">
      <c r="A2839" s="101"/>
      <c r="B2839" s="101"/>
      <c r="C2839" s="2" t="s">
        <v>9</v>
      </c>
      <c r="D2839" s="11">
        <f t="shared" si="49"/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</row>
    <row r="2840" spans="1:9" ht="22.5" hidden="1">
      <c r="A2840" s="101"/>
      <c r="B2840" s="101"/>
      <c r="C2840" s="2" t="s">
        <v>10</v>
      </c>
      <c r="D2840" s="11">
        <f t="shared" si="49"/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</row>
    <row r="2841" spans="1:9" ht="22.5" hidden="1">
      <c r="A2841" s="101"/>
      <c r="B2841" s="101"/>
      <c r="C2841" s="2" t="s">
        <v>11</v>
      </c>
      <c r="D2841" s="11">
        <f t="shared" si="49"/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</row>
    <row r="2842" spans="1:9" ht="15" hidden="1">
      <c r="A2842" s="101"/>
      <c r="B2842" s="101"/>
      <c r="C2842" s="2" t="s">
        <v>28</v>
      </c>
      <c r="D2842" s="11">
        <f t="shared" si="49"/>
        <v>10300</v>
      </c>
      <c r="E2842" s="37">
        <v>2000</v>
      </c>
      <c r="F2842" s="37">
        <v>2000</v>
      </c>
      <c r="G2842" s="38">
        <v>2000</v>
      </c>
      <c r="H2842" s="38">
        <v>2100</v>
      </c>
      <c r="I2842" s="38">
        <v>2200</v>
      </c>
    </row>
    <row r="2843" spans="1:9" ht="15" hidden="1">
      <c r="A2843" s="115">
        <v>4</v>
      </c>
      <c r="B2843" s="100" t="s">
        <v>486</v>
      </c>
      <c r="C2843" s="3" t="s">
        <v>12</v>
      </c>
      <c r="D2843" s="12">
        <f t="shared" si="49"/>
        <v>1530</v>
      </c>
      <c r="E2843" s="12">
        <f>E2844+E2845+E2846+E2847</f>
        <v>300</v>
      </c>
      <c r="F2843" s="12">
        <f>F2844+F2845+F2846+F2847</f>
        <v>300</v>
      </c>
      <c r="G2843" s="12">
        <f>G2844+G2845+G2846+G2847</f>
        <v>300</v>
      </c>
      <c r="H2843" s="12">
        <f>H2844+H2845+H2846+H2847</f>
        <v>310</v>
      </c>
      <c r="I2843" s="12">
        <f>I2844+I2845+I2846+I2847</f>
        <v>320</v>
      </c>
    </row>
    <row r="2844" spans="1:9" ht="22.5" hidden="1">
      <c r="A2844" s="101"/>
      <c r="B2844" s="101"/>
      <c r="C2844" s="2" t="s">
        <v>9</v>
      </c>
      <c r="D2844" s="11">
        <f t="shared" si="49"/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</row>
    <row r="2845" spans="1:9" ht="22.5" hidden="1">
      <c r="A2845" s="101"/>
      <c r="B2845" s="101"/>
      <c r="C2845" s="2" t="s">
        <v>10</v>
      </c>
      <c r="D2845" s="11">
        <f t="shared" si="49"/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</row>
    <row r="2846" spans="1:9" ht="22.5" hidden="1">
      <c r="A2846" s="101"/>
      <c r="B2846" s="101"/>
      <c r="C2846" s="2" t="s">
        <v>11</v>
      </c>
      <c r="D2846" s="11">
        <f t="shared" si="49"/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</row>
    <row r="2847" spans="1:9" ht="15" hidden="1">
      <c r="A2847" s="101"/>
      <c r="B2847" s="101"/>
      <c r="C2847" s="2" t="s">
        <v>28</v>
      </c>
      <c r="D2847" s="11">
        <f t="shared" si="49"/>
        <v>1530</v>
      </c>
      <c r="E2847" s="37">
        <v>300</v>
      </c>
      <c r="F2847" s="37">
        <v>300</v>
      </c>
      <c r="G2847" s="38">
        <v>300</v>
      </c>
      <c r="H2847" s="38">
        <v>310</v>
      </c>
      <c r="I2847" s="38">
        <v>320</v>
      </c>
    </row>
    <row r="2848" spans="1:9" ht="15" hidden="1">
      <c r="A2848" s="115">
        <v>5</v>
      </c>
      <c r="B2848" s="100" t="s">
        <v>487</v>
      </c>
      <c r="C2848" s="3" t="s">
        <v>12</v>
      </c>
      <c r="D2848" s="12">
        <f t="shared" si="49"/>
        <v>250</v>
      </c>
      <c r="E2848" s="12">
        <f>E2849+E2850+E2851+E2852</f>
        <v>50</v>
      </c>
      <c r="F2848" s="12">
        <f>F2849+F2850+F2851+F2852</f>
        <v>50</v>
      </c>
      <c r="G2848" s="12">
        <f>G2849+G2850+G2851+G2852</f>
        <v>50</v>
      </c>
      <c r="H2848" s="12">
        <f>H2849+H2850+H2851+H2852</f>
        <v>50</v>
      </c>
      <c r="I2848" s="12">
        <f>I2849+I2850+I2851+I2852</f>
        <v>50</v>
      </c>
    </row>
    <row r="2849" spans="1:9" ht="22.5" hidden="1">
      <c r="A2849" s="101"/>
      <c r="B2849" s="101"/>
      <c r="C2849" s="2" t="s">
        <v>9</v>
      </c>
      <c r="D2849" s="11">
        <f t="shared" si="49"/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</row>
    <row r="2850" spans="1:9" ht="22.5" hidden="1">
      <c r="A2850" s="101"/>
      <c r="B2850" s="101"/>
      <c r="C2850" s="2" t="s">
        <v>10</v>
      </c>
      <c r="D2850" s="11">
        <f t="shared" si="49"/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</row>
    <row r="2851" spans="1:9" ht="22.5" hidden="1">
      <c r="A2851" s="101"/>
      <c r="B2851" s="101"/>
      <c r="C2851" s="2" t="s">
        <v>11</v>
      </c>
      <c r="D2851" s="11">
        <f t="shared" si="49"/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</row>
    <row r="2852" spans="1:9" ht="15" hidden="1">
      <c r="A2852" s="101"/>
      <c r="B2852" s="101"/>
      <c r="C2852" s="2" t="s">
        <v>28</v>
      </c>
      <c r="D2852" s="11">
        <f t="shared" si="49"/>
        <v>250</v>
      </c>
      <c r="E2852" s="37">
        <v>50</v>
      </c>
      <c r="F2852" s="37">
        <v>50</v>
      </c>
      <c r="G2852" s="38">
        <v>50</v>
      </c>
      <c r="H2852" s="38">
        <v>50</v>
      </c>
      <c r="I2852" s="38">
        <v>50</v>
      </c>
    </row>
    <row r="2853" spans="1:9" ht="15" hidden="1">
      <c r="A2853" s="115">
        <v>6</v>
      </c>
      <c r="B2853" s="100" t="s">
        <v>488</v>
      </c>
      <c r="C2853" s="3" t="s">
        <v>12</v>
      </c>
      <c r="D2853" s="12">
        <f t="shared" si="49"/>
        <v>7930</v>
      </c>
      <c r="E2853" s="12">
        <f>E2854+E2855+E2856+E2857</f>
        <v>1130</v>
      </c>
      <c r="F2853" s="12">
        <f>F2854+F2855+F2856+F2857</f>
        <v>1400</v>
      </c>
      <c r="G2853" s="12">
        <f>G2854+G2855+G2856+G2857</f>
        <v>1600</v>
      </c>
      <c r="H2853" s="12">
        <f>H2854+H2855+H2856+H2857</f>
        <v>1800</v>
      </c>
      <c r="I2853" s="12">
        <f>I2854+I2855+I2856+I2857</f>
        <v>2000</v>
      </c>
    </row>
    <row r="2854" spans="1:9" ht="22.5" hidden="1">
      <c r="A2854" s="101"/>
      <c r="B2854" s="101"/>
      <c r="C2854" s="2" t="s">
        <v>9</v>
      </c>
      <c r="D2854" s="11">
        <f t="shared" si="49"/>
        <v>4140</v>
      </c>
      <c r="E2854" s="37">
        <v>605</v>
      </c>
      <c r="F2854" s="37">
        <v>700</v>
      </c>
      <c r="G2854" s="38">
        <v>840</v>
      </c>
      <c r="H2854" s="38">
        <v>945</v>
      </c>
      <c r="I2854" s="38">
        <v>1050</v>
      </c>
    </row>
    <row r="2855" spans="1:9" ht="22.5" hidden="1">
      <c r="A2855" s="101"/>
      <c r="B2855" s="101"/>
      <c r="C2855" s="2" t="s">
        <v>10</v>
      </c>
      <c r="D2855" s="11">
        <f t="shared" si="49"/>
        <v>1590</v>
      </c>
      <c r="E2855" s="37">
        <v>175</v>
      </c>
      <c r="F2855" s="37">
        <v>200</v>
      </c>
      <c r="G2855" s="38">
        <v>360</v>
      </c>
      <c r="H2855" s="38">
        <v>405</v>
      </c>
      <c r="I2855" s="38">
        <v>450</v>
      </c>
    </row>
    <row r="2856" spans="1:9" ht="22.5" hidden="1">
      <c r="A2856" s="101"/>
      <c r="B2856" s="101"/>
      <c r="C2856" s="2" t="s">
        <v>11</v>
      </c>
      <c r="D2856" s="11">
        <f t="shared" si="49"/>
        <v>2200</v>
      </c>
      <c r="E2856" s="37">
        <v>350</v>
      </c>
      <c r="F2856" s="37">
        <v>500</v>
      </c>
      <c r="G2856" s="38">
        <v>400</v>
      </c>
      <c r="H2856" s="38">
        <v>450</v>
      </c>
      <c r="I2856" s="38">
        <v>500</v>
      </c>
    </row>
    <row r="2857" spans="1:9" ht="15" hidden="1">
      <c r="A2857" s="101"/>
      <c r="B2857" s="101"/>
      <c r="C2857" s="2" t="s">
        <v>28</v>
      </c>
      <c r="D2857" s="11">
        <f t="shared" si="49"/>
        <v>0</v>
      </c>
      <c r="E2857" s="11">
        <v>0</v>
      </c>
      <c r="F2857" s="11">
        <v>0</v>
      </c>
      <c r="G2857" s="11">
        <v>0</v>
      </c>
      <c r="H2857" s="11">
        <v>0</v>
      </c>
      <c r="I2857" s="11">
        <v>0</v>
      </c>
    </row>
    <row r="2858" spans="1:9" ht="42.75" customHeight="1" hidden="1">
      <c r="A2858" s="115">
        <v>7</v>
      </c>
      <c r="B2858" s="100" t="s">
        <v>489</v>
      </c>
      <c r="C2858" s="3" t="s">
        <v>12</v>
      </c>
      <c r="D2858" s="12">
        <f t="shared" si="49"/>
        <v>4320</v>
      </c>
      <c r="E2858" s="12">
        <f>E2859+E2860+E2861+E2862</f>
        <v>670</v>
      </c>
      <c r="F2858" s="12">
        <f>F2859+F2860+F2861+F2862</f>
        <v>650</v>
      </c>
      <c r="G2858" s="12">
        <f>G2859+G2860+G2861+G2862</f>
        <v>800</v>
      </c>
      <c r="H2858" s="12">
        <f>H2859+H2860+H2861+H2862</f>
        <v>1000</v>
      </c>
      <c r="I2858" s="12">
        <f>I2859+I2860+I2861+I2862</f>
        <v>1200</v>
      </c>
    </row>
    <row r="2859" spans="1:9" ht="43.5" customHeight="1" hidden="1">
      <c r="A2859" s="101"/>
      <c r="B2859" s="101"/>
      <c r="C2859" s="2" t="s">
        <v>9</v>
      </c>
      <c r="D2859" s="11">
        <f t="shared" si="49"/>
        <v>2195</v>
      </c>
      <c r="E2859" s="37">
        <v>270</v>
      </c>
      <c r="F2859" s="37">
        <v>350</v>
      </c>
      <c r="G2859" s="38">
        <v>420</v>
      </c>
      <c r="H2859" s="38">
        <v>525</v>
      </c>
      <c r="I2859" s="38">
        <v>630</v>
      </c>
    </row>
    <row r="2860" spans="1:9" ht="43.5" customHeight="1" hidden="1">
      <c r="A2860" s="101"/>
      <c r="B2860" s="101"/>
      <c r="C2860" s="2" t="s">
        <v>10</v>
      </c>
      <c r="D2860" s="11">
        <f t="shared" si="49"/>
        <v>975</v>
      </c>
      <c r="E2860" s="37">
        <v>200</v>
      </c>
      <c r="F2860" s="37">
        <v>100</v>
      </c>
      <c r="G2860" s="38">
        <v>180</v>
      </c>
      <c r="H2860" s="38">
        <v>225</v>
      </c>
      <c r="I2860" s="38">
        <v>270</v>
      </c>
    </row>
    <row r="2861" spans="1:9" ht="33" customHeight="1" hidden="1">
      <c r="A2861" s="101"/>
      <c r="B2861" s="101"/>
      <c r="C2861" s="2" t="s">
        <v>11</v>
      </c>
      <c r="D2861" s="11">
        <f t="shared" si="49"/>
        <v>1150</v>
      </c>
      <c r="E2861" s="37">
        <v>200</v>
      </c>
      <c r="F2861" s="37">
        <v>200</v>
      </c>
      <c r="G2861" s="38">
        <v>200</v>
      </c>
      <c r="H2861" s="38">
        <v>250</v>
      </c>
      <c r="I2861" s="38">
        <v>300</v>
      </c>
    </row>
    <row r="2862" spans="1:9" ht="46.5" customHeight="1" hidden="1">
      <c r="A2862" s="101"/>
      <c r="B2862" s="101"/>
      <c r="C2862" s="2" t="s">
        <v>28</v>
      </c>
      <c r="D2862" s="11">
        <f t="shared" si="49"/>
        <v>0</v>
      </c>
      <c r="E2862" s="11">
        <v>0</v>
      </c>
      <c r="F2862" s="11">
        <v>0</v>
      </c>
      <c r="G2862" s="11">
        <v>0</v>
      </c>
      <c r="H2862" s="11">
        <v>0</v>
      </c>
      <c r="I2862" s="11">
        <v>0</v>
      </c>
    </row>
    <row r="2863" spans="1:9" ht="15" hidden="1">
      <c r="A2863" s="115">
        <v>8</v>
      </c>
      <c r="B2863" s="100" t="s">
        <v>490</v>
      </c>
      <c r="C2863" s="3" t="s">
        <v>12</v>
      </c>
      <c r="D2863" s="12">
        <f t="shared" si="49"/>
        <v>400</v>
      </c>
      <c r="E2863" s="12">
        <f>E2864+E2865+E2866+E2867</f>
        <v>60</v>
      </c>
      <c r="F2863" s="12">
        <f>F2864+F2865+F2866+F2867</f>
        <v>70</v>
      </c>
      <c r="G2863" s="12">
        <f>G2864+G2865+G2866+G2867</f>
        <v>80</v>
      </c>
      <c r="H2863" s="12">
        <f>H2864+H2865+H2866+H2867</f>
        <v>90</v>
      </c>
      <c r="I2863" s="12">
        <f>I2864+I2865+I2866+I2867</f>
        <v>100</v>
      </c>
    </row>
    <row r="2864" spans="1:9" ht="22.5" hidden="1">
      <c r="A2864" s="101"/>
      <c r="B2864" s="101"/>
      <c r="C2864" s="2" t="s">
        <v>9</v>
      </c>
      <c r="D2864" s="11">
        <f t="shared" si="49"/>
        <v>0</v>
      </c>
      <c r="E2864" s="11">
        <v>0</v>
      </c>
      <c r="F2864" s="11">
        <v>0</v>
      </c>
      <c r="G2864" s="11">
        <v>0</v>
      </c>
      <c r="H2864" s="11">
        <v>0</v>
      </c>
      <c r="I2864" s="11">
        <v>0</v>
      </c>
    </row>
    <row r="2865" spans="1:9" ht="22.5" hidden="1">
      <c r="A2865" s="101"/>
      <c r="B2865" s="101"/>
      <c r="C2865" s="2" t="s">
        <v>10</v>
      </c>
      <c r="D2865" s="11">
        <f t="shared" si="49"/>
        <v>0</v>
      </c>
      <c r="E2865" s="11">
        <v>0</v>
      </c>
      <c r="F2865" s="11">
        <v>0</v>
      </c>
      <c r="G2865" s="11">
        <v>0</v>
      </c>
      <c r="H2865" s="11">
        <v>0</v>
      </c>
      <c r="I2865" s="11">
        <v>0</v>
      </c>
    </row>
    <row r="2866" spans="1:9" ht="22.5" hidden="1">
      <c r="A2866" s="101"/>
      <c r="B2866" s="101"/>
      <c r="C2866" s="2" t="s">
        <v>11</v>
      </c>
      <c r="D2866" s="11">
        <f t="shared" si="49"/>
        <v>0</v>
      </c>
      <c r="E2866" s="11">
        <v>0</v>
      </c>
      <c r="F2866" s="11">
        <v>0</v>
      </c>
      <c r="G2866" s="11">
        <v>0</v>
      </c>
      <c r="H2866" s="11">
        <v>0</v>
      </c>
      <c r="I2866" s="11">
        <v>0</v>
      </c>
    </row>
    <row r="2867" spans="1:9" ht="15" hidden="1">
      <c r="A2867" s="101"/>
      <c r="B2867" s="101"/>
      <c r="C2867" s="2" t="s">
        <v>28</v>
      </c>
      <c r="D2867" s="11">
        <f t="shared" si="49"/>
        <v>400</v>
      </c>
      <c r="E2867" s="37">
        <v>60</v>
      </c>
      <c r="F2867" s="37">
        <v>70</v>
      </c>
      <c r="G2867" s="38">
        <v>80</v>
      </c>
      <c r="H2867" s="38">
        <v>90</v>
      </c>
      <c r="I2867" s="38">
        <v>100</v>
      </c>
    </row>
    <row r="2868" spans="1:9" ht="15" hidden="1">
      <c r="A2868" s="115">
        <v>9</v>
      </c>
      <c r="B2868" s="100" t="s">
        <v>625</v>
      </c>
      <c r="C2868" s="3" t="s">
        <v>12</v>
      </c>
      <c r="D2868" s="12">
        <f t="shared" si="49"/>
        <v>1720</v>
      </c>
      <c r="E2868" s="12">
        <f>E2869+E2870+E2871+E2872</f>
        <v>300</v>
      </c>
      <c r="F2868" s="12">
        <f>F2869+F2870+F2871+F2872</f>
        <v>300</v>
      </c>
      <c r="G2868" s="12">
        <f>G2869+G2870+G2871+G2872</f>
        <v>350</v>
      </c>
      <c r="H2868" s="12">
        <f>H2869+H2870+H2871+H2872</f>
        <v>370</v>
      </c>
      <c r="I2868" s="12">
        <f>I2869+I2870+I2871+I2872</f>
        <v>400</v>
      </c>
    </row>
    <row r="2869" spans="1:9" ht="22.5" hidden="1">
      <c r="A2869" s="101"/>
      <c r="B2869" s="101"/>
      <c r="C2869" s="2" t="s">
        <v>9</v>
      </c>
      <c r="D2869" s="11">
        <f t="shared" si="49"/>
        <v>0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</row>
    <row r="2870" spans="1:9" ht="22.5" hidden="1">
      <c r="A2870" s="101"/>
      <c r="B2870" s="101"/>
      <c r="C2870" s="2" t="s">
        <v>10</v>
      </c>
      <c r="D2870" s="11">
        <f t="shared" si="49"/>
        <v>0</v>
      </c>
      <c r="E2870" s="11">
        <v>0</v>
      </c>
      <c r="F2870" s="11">
        <v>0</v>
      </c>
      <c r="G2870" s="11">
        <v>0</v>
      </c>
      <c r="H2870" s="11">
        <v>0</v>
      </c>
      <c r="I2870" s="11">
        <v>0</v>
      </c>
    </row>
    <row r="2871" spans="1:9" ht="22.5" hidden="1">
      <c r="A2871" s="101"/>
      <c r="B2871" s="101"/>
      <c r="C2871" s="2" t="s">
        <v>11</v>
      </c>
      <c r="D2871" s="11">
        <f t="shared" si="49"/>
        <v>1720</v>
      </c>
      <c r="E2871" s="11">
        <v>300</v>
      </c>
      <c r="F2871" s="11">
        <v>300</v>
      </c>
      <c r="G2871" s="11">
        <v>350</v>
      </c>
      <c r="H2871" s="11">
        <v>370</v>
      </c>
      <c r="I2871" s="11">
        <v>400</v>
      </c>
    </row>
    <row r="2872" spans="1:9" ht="15" hidden="1">
      <c r="A2872" s="101"/>
      <c r="B2872" s="101"/>
      <c r="C2872" s="2" t="s">
        <v>28</v>
      </c>
      <c r="D2872" s="11">
        <f t="shared" si="49"/>
        <v>0</v>
      </c>
      <c r="E2872" s="11">
        <v>0</v>
      </c>
      <c r="F2872" s="11">
        <v>0</v>
      </c>
      <c r="G2872" s="11">
        <v>0</v>
      </c>
      <c r="H2872" s="11">
        <v>0</v>
      </c>
      <c r="I2872" s="11">
        <v>0</v>
      </c>
    </row>
    <row r="2873" spans="1:9" ht="15">
      <c r="A2873" s="116"/>
      <c r="B2873" s="108" t="s">
        <v>491</v>
      </c>
      <c r="C2873" s="2"/>
      <c r="D2873" s="11"/>
      <c r="E2873" s="11"/>
      <c r="F2873" s="11"/>
      <c r="G2873" s="11"/>
      <c r="H2873" s="11"/>
      <c r="I2873" s="11"/>
    </row>
    <row r="2874" spans="1:9" ht="15">
      <c r="A2874" s="116"/>
      <c r="B2874" s="108"/>
      <c r="C2874" s="61" t="s">
        <v>12</v>
      </c>
      <c r="D2874" s="10">
        <f>E2874+F2874+G2874+H2874+I2874</f>
        <v>131586.2</v>
      </c>
      <c r="E2874" s="10">
        <f>E2884+E2914+E2919+E2924</f>
        <v>400</v>
      </c>
      <c r="F2874" s="10">
        <f>F2884+F2914+F2919+F2924</f>
        <v>8472.8</v>
      </c>
      <c r="G2874" s="10">
        <f>G2884+G2914+G2919+G2924</f>
        <v>106893</v>
      </c>
      <c r="H2874" s="10">
        <f>H2884+H2914+H2919+H2924</f>
        <v>7493.1</v>
      </c>
      <c r="I2874" s="10">
        <f>I2884+I2914+I2919+I2924</f>
        <v>8327.3</v>
      </c>
    </row>
    <row r="2875" spans="1:9" ht="22.5">
      <c r="A2875" s="116"/>
      <c r="B2875" s="108"/>
      <c r="C2875" s="2" t="s">
        <v>9</v>
      </c>
      <c r="D2875" s="11">
        <f aca="true" t="shared" si="50" ref="D2875:D2888">E2875+F2875+G2875+H2875+I2875</f>
        <v>0</v>
      </c>
      <c r="E2875" s="11">
        <f>E2885+E2915+E2920+E2925</f>
        <v>0</v>
      </c>
      <c r="F2875" s="11">
        <f>F2885+F2915+F2920+F2925</f>
        <v>0</v>
      </c>
      <c r="G2875" s="11">
        <f>G2885+G2915+G2920+G2925</f>
        <v>0</v>
      </c>
      <c r="H2875" s="11">
        <f>H2885+H2915+H2920+H2925</f>
        <v>0</v>
      </c>
      <c r="I2875" s="11">
        <f>I2885+I2915+I2920+I2925</f>
        <v>0</v>
      </c>
    </row>
    <row r="2876" spans="1:9" ht="22.5">
      <c r="A2876" s="116"/>
      <c r="B2876" s="108"/>
      <c r="C2876" s="2" t="s">
        <v>10</v>
      </c>
      <c r="D2876" s="11">
        <f t="shared" si="50"/>
        <v>0</v>
      </c>
      <c r="E2876" s="11">
        <f>E2886+E2916+E2921+E2926</f>
        <v>0</v>
      </c>
      <c r="F2876" s="11">
        <f>F2886+F2916+F2921+F2926</f>
        <v>0</v>
      </c>
      <c r="G2876" s="11">
        <f>G2886+G2916+G2921+G2926</f>
        <v>0</v>
      </c>
      <c r="H2876" s="11">
        <f>H2886+H2916+H2921+H2926</f>
        <v>0</v>
      </c>
      <c r="I2876" s="11">
        <f>I2886+I2916+I2921+I2926</f>
        <v>0</v>
      </c>
    </row>
    <row r="2877" spans="1:9" ht="22.5">
      <c r="A2877" s="116"/>
      <c r="B2877" s="108"/>
      <c r="C2877" s="2" t="s">
        <v>11</v>
      </c>
      <c r="D2877" s="11">
        <f t="shared" si="50"/>
        <v>24936.2</v>
      </c>
      <c r="E2877" s="11">
        <f>E2887+E2917+E2922+E2927</f>
        <v>0</v>
      </c>
      <c r="F2877" s="11">
        <f>F2887+F2917+F2922+F2927</f>
        <v>4022.8</v>
      </c>
      <c r="G2877" s="11">
        <f>G2887+G2917+G2922+G2927</f>
        <v>6393</v>
      </c>
      <c r="H2877" s="11">
        <f>H2887+H2917+H2922+H2927</f>
        <v>6893.1</v>
      </c>
      <c r="I2877" s="11">
        <f>I2887+I2917+I2922+I2927</f>
        <v>7627.299999999999</v>
      </c>
    </row>
    <row r="2878" spans="1:9" ht="15">
      <c r="A2878" s="116"/>
      <c r="B2878" s="108"/>
      <c r="C2878" s="2" t="s">
        <v>28</v>
      </c>
      <c r="D2878" s="11">
        <f t="shared" si="50"/>
        <v>106650</v>
      </c>
      <c r="E2878" s="11">
        <f>E2888+E2918+E2923+E2928</f>
        <v>400</v>
      </c>
      <c r="F2878" s="11">
        <f>F2888+F2918+F2923+F2928</f>
        <v>4450</v>
      </c>
      <c r="G2878" s="11">
        <f>G2888+G2918+G2923+G2928</f>
        <v>100500</v>
      </c>
      <c r="H2878" s="11">
        <f>H2888+H2918+H2923+H2928</f>
        <v>600</v>
      </c>
      <c r="I2878" s="11">
        <f>I2888+I2918+I2923+I2928</f>
        <v>700</v>
      </c>
    </row>
    <row r="2879" spans="1:9" ht="15">
      <c r="A2879" s="106"/>
      <c r="B2879" s="106" t="s">
        <v>739</v>
      </c>
      <c r="C2879" s="66" t="s">
        <v>12</v>
      </c>
      <c r="D2879" s="68">
        <f>D2880+D2881+D2882+D2883</f>
        <v>106650</v>
      </c>
      <c r="E2879" s="68">
        <f>E2880+E2881+E2882+E2883</f>
        <v>400</v>
      </c>
      <c r="F2879" s="68">
        <f>F2880+F2881+F2882+F2883</f>
        <v>4450</v>
      </c>
      <c r="G2879" s="68">
        <f>G2880+G2881+G2882+G2883</f>
        <v>100500</v>
      </c>
      <c r="H2879" s="68">
        <f>H2880+H2881+H2882+H2883</f>
        <v>600</v>
      </c>
      <c r="I2879" s="68">
        <f>I2880+I2881+I2882+I2883</f>
        <v>700</v>
      </c>
    </row>
    <row r="2880" spans="1:9" ht="22.5">
      <c r="A2880" s="112"/>
      <c r="B2880" s="112"/>
      <c r="C2880" s="66" t="s">
        <v>9</v>
      </c>
      <c r="D2880" s="67">
        <v>0</v>
      </c>
      <c r="E2880" s="67">
        <v>0</v>
      </c>
      <c r="F2880" s="67">
        <v>0</v>
      </c>
      <c r="G2880" s="67">
        <v>0</v>
      </c>
      <c r="H2880" s="67">
        <v>0</v>
      </c>
      <c r="I2880" s="67">
        <v>0</v>
      </c>
    </row>
    <row r="2881" spans="1:9" ht="22.5">
      <c r="A2881" s="112"/>
      <c r="B2881" s="112"/>
      <c r="C2881" s="66" t="s">
        <v>10</v>
      </c>
      <c r="D2881" s="67">
        <v>0</v>
      </c>
      <c r="E2881" s="67">
        <v>0</v>
      </c>
      <c r="F2881" s="67">
        <v>0</v>
      </c>
      <c r="G2881" s="67">
        <v>0</v>
      </c>
      <c r="H2881" s="67">
        <v>0</v>
      </c>
      <c r="I2881" s="67">
        <v>0</v>
      </c>
    </row>
    <row r="2882" spans="1:9" ht="22.5">
      <c r="A2882" s="112"/>
      <c r="B2882" s="112"/>
      <c r="C2882" s="66" t="s">
        <v>11</v>
      </c>
      <c r="D2882" s="67">
        <v>0</v>
      </c>
      <c r="E2882" s="67">
        <v>0</v>
      </c>
      <c r="F2882" s="67">
        <v>0</v>
      </c>
      <c r="G2882" s="67">
        <v>0</v>
      </c>
      <c r="H2882" s="67">
        <v>0</v>
      </c>
      <c r="I2882" s="67">
        <v>0</v>
      </c>
    </row>
    <row r="2883" spans="1:9" ht="15">
      <c r="A2883" s="112"/>
      <c r="B2883" s="112"/>
      <c r="C2883" s="66" t="s">
        <v>28</v>
      </c>
      <c r="D2883" s="67">
        <f>D2888</f>
        <v>106650</v>
      </c>
      <c r="E2883" s="67">
        <f>E2888</f>
        <v>400</v>
      </c>
      <c r="F2883" s="67">
        <f>F2888</f>
        <v>4450</v>
      </c>
      <c r="G2883" s="67">
        <f>G2888</f>
        <v>100500</v>
      </c>
      <c r="H2883" s="67">
        <f>H2888</f>
        <v>600</v>
      </c>
      <c r="I2883" s="67">
        <f>I2888</f>
        <v>700</v>
      </c>
    </row>
    <row r="2884" spans="1:9" ht="15" hidden="1">
      <c r="A2884" s="115">
        <v>1</v>
      </c>
      <c r="B2884" s="100" t="s">
        <v>492</v>
      </c>
      <c r="C2884" s="3" t="s">
        <v>12</v>
      </c>
      <c r="D2884" s="12">
        <f t="shared" si="50"/>
        <v>106650</v>
      </c>
      <c r="E2884" s="12">
        <f>E2885+E2886+E2887+E2888</f>
        <v>400</v>
      </c>
      <c r="F2884" s="12">
        <f>F2885+F2886+F2887+F2888</f>
        <v>4450</v>
      </c>
      <c r="G2884" s="12">
        <f>G2885+G2886+G2887+G2888</f>
        <v>100500</v>
      </c>
      <c r="H2884" s="12">
        <f>H2885+H2886+H2887+H2888</f>
        <v>600</v>
      </c>
      <c r="I2884" s="12">
        <f>I2885+I2886+I2887+I2888</f>
        <v>700</v>
      </c>
    </row>
    <row r="2885" spans="1:9" ht="22.5" hidden="1">
      <c r="A2885" s="101"/>
      <c r="B2885" s="101"/>
      <c r="C2885" s="2" t="s">
        <v>9</v>
      </c>
      <c r="D2885" s="11">
        <f t="shared" si="50"/>
        <v>0</v>
      </c>
      <c r="E2885" s="11">
        <v>0</v>
      </c>
      <c r="F2885" s="11">
        <v>0</v>
      </c>
      <c r="G2885" s="11">
        <v>0</v>
      </c>
      <c r="H2885" s="11">
        <v>0</v>
      </c>
      <c r="I2885" s="11">
        <v>0</v>
      </c>
    </row>
    <row r="2886" spans="1:9" ht="22.5" hidden="1">
      <c r="A2886" s="101"/>
      <c r="B2886" s="101"/>
      <c r="C2886" s="2" t="s">
        <v>10</v>
      </c>
      <c r="D2886" s="11">
        <f t="shared" si="50"/>
        <v>0</v>
      </c>
      <c r="E2886" s="11">
        <v>0</v>
      </c>
      <c r="F2886" s="11">
        <v>0</v>
      </c>
      <c r="G2886" s="11">
        <v>0</v>
      </c>
      <c r="H2886" s="11">
        <v>0</v>
      </c>
      <c r="I2886" s="11">
        <v>0</v>
      </c>
    </row>
    <row r="2887" spans="1:9" ht="22.5" hidden="1">
      <c r="A2887" s="101"/>
      <c r="B2887" s="101"/>
      <c r="C2887" s="2" t="s">
        <v>11</v>
      </c>
      <c r="D2887" s="11">
        <f t="shared" si="50"/>
        <v>0</v>
      </c>
      <c r="E2887" s="11">
        <v>0</v>
      </c>
      <c r="F2887" s="11">
        <v>0</v>
      </c>
      <c r="G2887" s="11">
        <v>0</v>
      </c>
      <c r="H2887" s="11">
        <v>0</v>
      </c>
      <c r="I2887" s="11">
        <v>0</v>
      </c>
    </row>
    <row r="2888" spans="1:9" ht="15" hidden="1">
      <c r="A2888" s="101"/>
      <c r="B2888" s="101"/>
      <c r="C2888" s="2" t="s">
        <v>28</v>
      </c>
      <c r="D2888" s="11">
        <f t="shared" si="50"/>
        <v>106650</v>
      </c>
      <c r="E2888" s="11">
        <v>400</v>
      </c>
      <c r="F2888" s="11">
        <v>4450</v>
      </c>
      <c r="G2888" s="11">
        <v>100500</v>
      </c>
      <c r="H2888" s="11">
        <v>600</v>
      </c>
      <c r="I2888" s="11">
        <v>700</v>
      </c>
    </row>
    <row r="2889" spans="1:9" ht="15" hidden="1">
      <c r="A2889" s="115">
        <v>2</v>
      </c>
      <c r="B2889" s="100" t="s">
        <v>493</v>
      </c>
      <c r="C2889" s="3" t="s">
        <v>12</v>
      </c>
      <c r="D2889" s="91" t="s">
        <v>634</v>
      </c>
      <c r="E2889" s="92"/>
      <c r="F2889" s="92"/>
      <c r="G2889" s="92"/>
      <c r="H2889" s="92"/>
      <c r="I2889" s="92"/>
    </row>
    <row r="2890" spans="1:9" ht="22.5" hidden="1">
      <c r="A2890" s="101"/>
      <c r="B2890" s="101"/>
      <c r="C2890" s="2" t="s">
        <v>9</v>
      </c>
      <c r="D2890" s="92"/>
      <c r="E2890" s="92"/>
      <c r="F2890" s="92"/>
      <c r="G2890" s="92"/>
      <c r="H2890" s="92"/>
      <c r="I2890" s="92"/>
    </row>
    <row r="2891" spans="1:9" ht="22.5" hidden="1">
      <c r="A2891" s="101"/>
      <c r="B2891" s="101"/>
      <c r="C2891" s="2" t="s">
        <v>10</v>
      </c>
      <c r="D2891" s="92"/>
      <c r="E2891" s="92"/>
      <c r="F2891" s="92"/>
      <c r="G2891" s="92"/>
      <c r="H2891" s="92"/>
      <c r="I2891" s="92"/>
    </row>
    <row r="2892" spans="1:9" ht="22.5" hidden="1">
      <c r="A2892" s="101"/>
      <c r="B2892" s="101"/>
      <c r="C2892" s="2" t="s">
        <v>11</v>
      </c>
      <c r="D2892" s="92"/>
      <c r="E2892" s="92"/>
      <c r="F2892" s="92"/>
      <c r="G2892" s="92"/>
      <c r="H2892" s="92"/>
      <c r="I2892" s="92"/>
    </row>
    <row r="2893" spans="1:9" ht="15" hidden="1">
      <c r="A2893" s="101"/>
      <c r="B2893" s="101"/>
      <c r="C2893" s="2" t="s">
        <v>28</v>
      </c>
      <c r="D2893" s="92"/>
      <c r="E2893" s="92"/>
      <c r="F2893" s="92"/>
      <c r="G2893" s="92"/>
      <c r="H2893" s="92"/>
      <c r="I2893" s="92"/>
    </row>
    <row r="2894" spans="1:9" ht="15" hidden="1">
      <c r="A2894" s="115">
        <v>3</v>
      </c>
      <c r="B2894" s="100" t="s">
        <v>494</v>
      </c>
      <c r="C2894" s="3" t="s">
        <v>12</v>
      </c>
      <c r="D2894" s="91" t="s">
        <v>634</v>
      </c>
      <c r="E2894" s="92"/>
      <c r="F2894" s="92"/>
      <c r="G2894" s="92"/>
      <c r="H2894" s="92"/>
      <c r="I2894" s="92"/>
    </row>
    <row r="2895" spans="1:9" ht="22.5" hidden="1">
      <c r="A2895" s="101"/>
      <c r="B2895" s="101"/>
      <c r="C2895" s="2" t="s">
        <v>9</v>
      </c>
      <c r="D2895" s="92"/>
      <c r="E2895" s="92"/>
      <c r="F2895" s="92"/>
      <c r="G2895" s="92"/>
      <c r="H2895" s="92"/>
      <c r="I2895" s="92"/>
    </row>
    <row r="2896" spans="1:9" ht="22.5" hidden="1">
      <c r="A2896" s="101"/>
      <c r="B2896" s="101"/>
      <c r="C2896" s="2" t="s">
        <v>10</v>
      </c>
      <c r="D2896" s="92"/>
      <c r="E2896" s="92"/>
      <c r="F2896" s="92"/>
      <c r="G2896" s="92"/>
      <c r="H2896" s="92"/>
      <c r="I2896" s="92"/>
    </row>
    <row r="2897" spans="1:9" ht="22.5" hidden="1">
      <c r="A2897" s="101"/>
      <c r="B2897" s="101"/>
      <c r="C2897" s="2" t="s">
        <v>11</v>
      </c>
      <c r="D2897" s="92"/>
      <c r="E2897" s="92"/>
      <c r="F2897" s="92"/>
      <c r="G2897" s="92"/>
      <c r="H2897" s="92"/>
      <c r="I2897" s="92"/>
    </row>
    <row r="2898" spans="1:9" ht="15" hidden="1">
      <c r="A2898" s="101"/>
      <c r="B2898" s="101"/>
      <c r="C2898" s="2" t="s">
        <v>28</v>
      </c>
      <c r="D2898" s="92"/>
      <c r="E2898" s="92"/>
      <c r="F2898" s="92"/>
      <c r="G2898" s="92"/>
      <c r="H2898" s="92"/>
      <c r="I2898" s="92"/>
    </row>
    <row r="2899" spans="1:9" ht="15" hidden="1">
      <c r="A2899" s="115">
        <v>4</v>
      </c>
      <c r="B2899" s="100" t="s">
        <v>495</v>
      </c>
      <c r="C2899" s="3" t="s">
        <v>12</v>
      </c>
      <c r="D2899" s="91" t="s">
        <v>634</v>
      </c>
      <c r="E2899" s="92"/>
      <c r="F2899" s="92"/>
      <c r="G2899" s="92"/>
      <c r="H2899" s="92"/>
      <c r="I2899" s="92"/>
    </row>
    <row r="2900" spans="1:9" ht="22.5" hidden="1">
      <c r="A2900" s="101"/>
      <c r="B2900" s="101"/>
      <c r="C2900" s="2" t="s">
        <v>9</v>
      </c>
      <c r="D2900" s="92"/>
      <c r="E2900" s="92"/>
      <c r="F2900" s="92"/>
      <c r="G2900" s="92"/>
      <c r="H2900" s="92"/>
      <c r="I2900" s="92"/>
    </row>
    <row r="2901" spans="1:9" ht="22.5" hidden="1">
      <c r="A2901" s="101"/>
      <c r="B2901" s="101"/>
      <c r="C2901" s="2" t="s">
        <v>10</v>
      </c>
      <c r="D2901" s="92"/>
      <c r="E2901" s="92"/>
      <c r="F2901" s="92"/>
      <c r="G2901" s="92"/>
      <c r="H2901" s="92"/>
      <c r="I2901" s="92"/>
    </row>
    <row r="2902" spans="1:9" ht="22.5" hidden="1">
      <c r="A2902" s="101"/>
      <c r="B2902" s="101"/>
      <c r="C2902" s="2" t="s">
        <v>11</v>
      </c>
      <c r="D2902" s="92"/>
      <c r="E2902" s="92"/>
      <c r="F2902" s="92"/>
      <c r="G2902" s="92"/>
      <c r="H2902" s="92"/>
      <c r="I2902" s="92"/>
    </row>
    <row r="2903" spans="1:9" ht="15" hidden="1">
      <c r="A2903" s="101"/>
      <c r="B2903" s="101"/>
      <c r="C2903" s="2" t="s">
        <v>28</v>
      </c>
      <c r="D2903" s="92"/>
      <c r="E2903" s="92"/>
      <c r="F2903" s="92"/>
      <c r="G2903" s="92"/>
      <c r="H2903" s="92"/>
      <c r="I2903" s="92"/>
    </row>
    <row r="2904" spans="1:9" ht="15" hidden="1">
      <c r="A2904" s="115">
        <v>5</v>
      </c>
      <c r="B2904" s="100" t="s">
        <v>496</v>
      </c>
      <c r="C2904" s="3" t="s">
        <v>12</v>
      </c>
      <c r="D2904" s="91" t="s">
        <v>634</v>
      </c>
      <c r="E2904" s="92"/>
      <c r="F2904" s="92"/>
      <c r="G2904" s="92"/>
      <c r="H2904" s="92"/>
      <c r="I2904" s="92"/>
    </row>
    <row r="2905" spans="1:9" ht="22.5" hidden="1">
      <c r="A2905" s="101"/>
      <c r="B2905" s="101"/>
      <c r="C2905" s="2" t="s">
        <v>9</v>
      </c>
      <c r="D2905" s="92"/>
      <c r="E2905" s="92"/>
      <c r="F2905" s="92"/>
      <c r="G2905" s="92"/>
      <c r="H2905" s="92"/>
      <c r="I2905" s="92"/>
    </row>
    <row r="2906" spans="1:9" ht="22.5" hidden="1">
      <c r="A2906" s="101"/>
      <c r="B2906" s="101"/>
      <c r="C2906" s="2" t="s">
        <v>10</v>
      </c>
      <c r="D2906" s="92"/>
      <c r="E2906" s="92"/>
      <c r="F2906" s="92"/>
      <c r="G2906" s="92"/>
      <c r="H2906" s="92"/>
      <c r="I2906" s="92"/>
    </row>
    <row r="2907" spans="1:9" ht="22.5" hidden="1">
      <c r="A2907" s="101"/>
      <c r="B2907" s="101"/>
      <c r="C2907" s="2" t="s">
        <v>11</v>
      </c>
      <c r="D2907" s="92"/>
      <c r="E2907" s="92"/>
      <c r="F2907" s="92"/>
      <c r="G2907" s="92"/>
      <c r="H2907" s="92"/>
      <c r="I2907" s="92"/>
    </row>
    <row r="2908" spans="1:9" ht="15" hidden="1">
      <c r="A2908" s="101"/>
      <c r="B2908" s="101"/>
      <c r="C2908" s="2" t="s">
        <v>28</v>
      </c>
      <c r="D2908" s="92"/>
      <c r="E2908" s="92"/>
      <c r="F2908" s="92"/>
      <c r="G2908" s="92"/>
      <c r="H2908" s="92"/>
      <c r="I2908" s="92"/>
    </row>
    <row r="2909" spans="1:9" ht="15">
      <c r="A2909" s="106"/>
      <c r="B2909" s="106" t="s">
        <v>740</v>
      </c>
      <c r="C2909" s="66" t="s">
        <v>12</v>
      </c>
      <c r="D2909" s="68">
        <f>D2910+D2911+D2912+D2913</f>
        <v>24936.199999999997</v>
      </c>
      <c r="E2909" s="68">
        <f>E2910+E2911+E2912+E2913</f>
        <v>0</v>
      </c>
      <c r="F2909" s="68">
        <f>F2910+F2911+F2912+F2913</f>
        <v>4022.8</v>
      </c>
      <c r="G2909" s="68">
        <f>G2910+G2911+G2912+G2913</f>
        <v>6393</v>
      </c>
      <c r="H2909" s="68">
        <f>H2910+H2911+H2912+H2913</f>
        <v>6893.1</v>
      </c>
      <c r="I2909" s="68">
        <f>I2910+I2911+I2912+I2913</f>
        <v>7627.299999999999</v>
      </c>
    </row>
    <row r="2910" spans="1:9" ht="22.5">
      <c r="A2910" s="112"/>
      <c r="B2910" s="112"/>
      <c r="C2910" s="66" t="s">
        <v>9</v>
      </c>
      <c r="D2910" s="67">
        <v>0</v>
      </c>
      <c r="E2910" s="67">
        <v>0</v>
      </c>
      <c r="F2910" s="67">
        <v>0</v>
      </c>
      <c r="G2910" s="67">
        <v>0</v>
      </c>
      <c r="H2910" s="67">
        <v>0</v>
      </c>
      <c r="I2910" s="67">
        <v>0</v>
      </c>
    </row>
    <row r="2911" spans="1:9" ht="22.5">
      <c r="A2911" s="112"/>
      <c r="B2911" s="112"/>
      <c r="C2911" s="66" t="s">
        <v>10</v>
      </c>
      <c r="D2911" s="67">
        <v>0</v>
      </c>
      <c r="E2911" s="67">
        <v>0</v>
      </c>
      <c r="F2911" s="67">
        <v>0</v>
      </c>
      <c r="G2911" s="67">
        <v>0</v>
      </c>
      <c r="H2911" s="67">
        <v>0</v>
      </c>
      <c r="I2911" s="67">
        <v>0</v>
      </c>
    </row>
    <row r="2912" spans="1:9" ht="22.5">
      <c r="A2912" s="112"/>
      <c r="B2912" s="112"/>
      <c r="C2912" s="66" t="s">
        <v>11</v>
      </c>
      <c r="D2912" s="67">
        <f>D2917+D2922+D2927</f>
        <v>24936.199999999997</v>
      </c>
      <c r="E2912" s="67">
        <f>E2917+E2922+E2927</f>
        <v>0</v>
      </c>
      <c r="F2912" s="67">
        <f>F2917+F2922+F2927</f>
        <v>4022.8</v>
      </c>
      <c r="G2912" s="67">
        <f>G2917+G2922+G2927</f>
        <v>6393</v>
      </c>
      <c r="H2912" s="67">
        <f>H2917+H2922+H2927</f>
        <v>6893.1</v>
      </c>
      <c r="I2912" s="67">
        <f>I2917+I2922+I2927</f>
        <v>7627.299999999999</v>
      </c>
    </row>
    <row r="2913" spans="1:9" ht="15">
      <c r="A2913" s="112"/>
      <c r="B2913" s="112"/>
      <c r="C2913" s="66" t="s">
        <v>28</v>
      </c>
      <c r="D2913" s="67">
        <v>0</v>
      </c>
      <c r="E2913" s="67">
        <v>0</v>
      </c>
      <c r="F2913" s="67">
        <v>0</v>
      </c>
      <c r="G2913" s="67">
        <v>0</v>
      </c>
      <c r="H2913" s="67">
        <v>0</v>
      </c>
      <c r="I2913" s="67">
        <v>0</v>
      </c>
    </row>
    <row r="2914" spans="1:9" ht="15" hidden="1">
      <c r="A2914" s="115">
        <v>6</v>
      </c>
      <c r="B2914" s="100" t="s">
        <v>497</v>
      </c>
      <c r="C2914" s="3" t="s">
        <v>12</v>
      </c>
      <c r="D2914" s="12">
        <f>E2914+F2914+G2914+H2914+I2914</f>
        <v>12597.4</v>
      </c>
      <c r="E2914" s="12">
        <f>E2915+E2916+E2917+E2918</f>
        <v>0</v>
      </c>
      <c r="F2914" s="12">
        <f>F2915+F2916+F2917+F2918</f>
        <v>1207</v>
      </c>
      <c r="G2914" s="12">
        <f>G2915+G2916+G2917+G2918</f>
        <v>3293.2</v>
      </c>
      <c r="H2914" s="12">
        <f>H2915+H2916+H2917+H2918</f>
        <v>3720.8</v>
      </c>
      <c r="I2914" s="12">
        <f>I2915+I2916+I2917+I2918</f>
        <v>4376.4</v>
      </c>
    </row>
    <row r="2915" spans="1:9" ht="22.5" hidden="1">
      <c r="A2915" s="101"/>
      <c r="B2915" s="101"/>
      <c r="C2915" s="2" t="s">
        <v>9</v>
      </c>
      <c r="D2915" s="11">
        <f aca="true" t="shared" si="51" ref="D2915:D2928">E2915+F2915+G2915+H2915+I2915</f>
        <v>0</v>
      </c>
      <c r="E2915" s="11">
        <v>0</v>
      </c>
      <c r="F2915" s="11">
        <v>0</v>
      </c>
      <c r="G2915" s="11">
        <v>0</v>
      </c>
      <c r="H2915" s="11">
        <v>0</v>
      </c>
      <c r="I2915" s="11">
        <v>0</v>
      </c>
    </row>
    <row r="2916" spans="1:9" ht="22.5" hidden="1">
      <c r="A2916" s="101"/>
      <c r="B2916" s="101"/>
      <c r="C2916" s="2" t="s">
        <v>10</v>
      </c>
      <c r="D2916" s="11">
        <f t="shared" si="51"/>
        <v>0</v>
      </c>
      <c r="E2916" s="11">
        <v>0</v>
      </c>
      <c r="F2916" s="11">
        <v>0</v>
      </c>
      <c r="G2916" s="11">
        <v>0</v>
      </c>
      <c r="H2916" s="11">
        <v>0</v>
      </c>
      <c r="I2916" s="11">
        <v>0</v>
      </c>
    </row>
    <row r="2917" spans="1:9" ht="22.5" hidden="1">
      <c r="A2917" s="101"/>
      <c r="B2917" s="101"/>
      <c r="C2917" s="2" t="s">
        <v>11</v>
      </c>
      <c r="D2917" s="11">
        <f t="shared" si="51"/>
        <v>12597.4</v>
      </c>
      <c r="E2917" s="11">
        <v>0</v>
      </c>
      <c r="F2917" s="38">
        <v>1207</v>
      </c>
      <c r="G2917" s="38">
        <v>3293.2</v>
      </c>
      <c r="H2917" s="38">
        <v>3720.8</v>
      </c>
      <c r="I2917" s="38">
        <v>4376.4</v>
      </c>
    </row>
    <row r="2918" spans="1:9" ht="15" hidden="1">
      <c r="A2918" s="101"/>
      <c r="B2918" s="101"/>
      <c r="C2918" s="2" t="s">
        <v>28</v>
      </c>
      <c r="D2918" s="11">
        <f t="shared" si="51"/>
        <v>0</v>
      </c>
      <c r="E2918" s="11">
        <v>0</v>
      </c>
      <c r="F2918" s="11">
        <v>0</v>
      </c>
      <c r="G2918" s="11">
        <v>0</v>
      </c>
      <c r="H2918" s="11">
        <v>0</v>
      </c>
      <c r="I2918" s="11">
        <v>0</v>
      </c>
    </row>
    <row r="2919" spans="1:9" ht="15" hidden="1">
      <c r="A2919" s="115">
        <v>7</v>
      </c>
      <c r="B2919" s="100" t="s">
        <v>498</v>
      </c>
      <c r="C2919" s="3" t="s">
        <v>12</v>
      </c>
      <c r="D2919" s="12">
        <f t="shared" si="51"/>
        <v>1837.9</v>
      </c>
      <c r="E2919" s="12">
        <f>E2920+E2921+E2922+E2923</f>
        <v>0</v>
      </c>
      <c r="F2919" s="12">
        <f>F2920+F2921+F2922+F2923</f>
        <v>419.9</v>
      </c>
      <c r="G2919" s="12">
        <f>G2920+G2921+G2922+G2923</f>
        <v>449.8</v>
      </c>
      <c r="H2919" s="12">
        <f>H2920+H2921+H2922+H2923</f>
        <v>472.3</v>
      </c>
      <c r="I2919" s="12">
        <f>I2920+I2921+I2922+I2923</f>
        <v>495.9</v>
      </c>
    </row>
    <row r="2920" spans="1:9" ht="22.5" hidden="1">
      <c r="A2920" s="101"/>
      <c r="B2920" s="101"/>
      <c r="C2920" s="2" t="s">
        <v>9</v>
      </c>
      <c r="D2920" s="11">
        <f t="shared" si="51"/>
        <v>0</v>
      </c>
      <c r="E2920" s="11">
        <v>0</v>
      </c>
      <c r="F2920" s="11">
        <v>0</v>
      </c>
      <c r="G2920" s="11">
        <v>0</v>
      </c>
      <c r="H2920" s="11">
        <v>0</v>
      </c>
      <c r="I2920" s="11">
        <v>0</v>
      </c>
    </row>
    <row r="2921" spans="1:9" ht="22.5" hidden="1">
      <c r="A2921" s="101"/>
      <c r="B2921" s="101"/>
      <c r="C2921" s="2" t="s">
        <v>10</v>
      </c>
      <c r="D2921" s="11">
        <f t="shared" si="51"/>
        <v>0</v>
      </c>
      <c r="E2921" s="11">
        <v>0</v>
      </c>
      <c r="F2921" s="11">
        <v>0</v>
      </c>
      <c r="G2921" s="11">
        <v>0</v>
      </c>
      <c r="H2921" s="11">
        <v>0</v>
      </c>
      <c r="I2921" s="11">
        <v>0</v>
      </c>
    </row>
    <row r="2922" spans="1:9" ht="22.5" hidden="1">
      <c r="A2922" s="101"/>
      <c r="B2922" s="101"/>
      <c r="C2922" s="2" t="s">
        <v>11</v>
      </c>
      <c r="D2922" s="11">
        <f t="shared" si="51"/>
        <v>1837.9</v>
      </c>
      <c r="E2922" s="11">
        <v>0</v>
      </c>
      <c r="F2922" s="38">
        <v>419.9</v>
      </c>
      <c r="G2922" s="38">
        <v>449.8</v>
      </c>
      <c r="H2922" s="38">
        <v>472.3</v>
      </c>
      <c r="I2922" s="38">
        <v>495.9</v>
      </c>
    </row>
    <row r="2923" spans="1:9" ht="15" hidden="1">
      <c r="A2923" s="101"/>
      <c r="B2923" s="101"/>
      <c r="C2923" s="2" t="s">
        <v>28</v>
      </c>
      <c r="D2923" s="11">
        <f t="shared" si="51"/>
        <v>0</v>
      </c>
      <c r="E2923" s="11">
        <v>0</v>
      </c>
      <c r="F2923" s="11">
        <v>0</v>
      </c>
      <c r="G2923" s="11">
        <v>0</v>
      </c>
      <c r="H2923" s="11">
        <v>0</v>
      </c>
      <c r="I2923" s="11">
        <v>0</v>
      </c>
    </row>
    <row r="2924" spans="1:9" ht="15" hidden="1">
      <c r="A2924" s="115">
        <v>8</v>
      </c>
      <c r="B2924" s="100" t="s">
        <v>499</v>
      </c>
      <c r="C2924" s="3" t="s">
        <v>12</v>
      </c>
      <c r="D2924" s="12">
        <f t="shared" si="51"/>
        <v>10500.9</v>
      </c>
      <c r="E2924" s="12">
        <f>E2925+E2926+E2927+E2928</f>
        <v>0</v>
      </c>
      <c r="F2924" s="12">
        <f>F2925+F2926+F2927+F2928</f>
        <v>2395.9</v>
      </c>
      <c r="G2924" s="12">
        <f>G2925+G2926+G2927+G2928</f>
        <v>2650</v>
      </c>
      <c r="H2924" s="12">
        <f>H2925+H2926+H2927+H2928</f>
        <v>2700</v>
      </c>
      <c r="I2924" s="12">
        <f>I2925+I2926+I2927+I2928</f>
        <v>2755</v>
      </c>
    </row>
    <row r="2925" spans="1:9" ht="22.5" hidden="1">
      <c r="A2925" s="101"/>
      <c r="B2925" s="101"/>
      <c r="C2925" s="2" t="s">
        <v>9</v>
      </c>
      <c r="D2925" s="11">
        <f t="shared" si="51"/>
        <v>0</v>
      </c>
      <c r="E2925" s="11">
        <v>0</v>
      </c>
      <c r="F2925" s="11">
        <v>0</v>
      </c>
      <c r="G2925" s="11">
        <v>0</v>
      </c>
      <c r="H2925" s="11">
        <v>0</v>
      </c>
      <c r="I2925" s="11">
        <v>0</v>
      </c>
    </row>
    <row r="2926" spans="1:9" ht="22.5" hidden="1">
      <c r="A2926" s="101"/>
      <c r="B2926" s="101"/>
      <c r="C2926" s="2" t="s">
        <v>10</v>
      </c>
      <c r="D2926" s="11">
        <f t="shared" si="51"/>
        <v>0</v>
      </c>
      <c r="E2926" s="11">
        <v>0</v>
      </c>
      <c r="F2926" s="11">
        <v>0</v>
      </c>
      <c r="G2926" s="11">
        <v>0</v>
      </c>
      <c r="H2926" s="11">
        <v>0</v>
      </c>
      <c r="I2926" s="11">
        <v>0</v>
      </c>
    </row>
    <row r="2927" spans="1:9" ht="22.5" hidden="1">
      <c r="A2927" s="101"/>
      <c r="B2927" s="101"/>
      <c r="C2927" s="2" t="s">
        <v>11</v>
      </c>
      <c r="D2927" s="11">
        <f t="shared" si="51"/>
        <v>10500.9</v>
      </c>
      <c r="E2927" s="11">
        <v>0</v>
      </c>
      <c r="F2927" s="11">
        <v>2395.9</v>
      </c>
      <c r="G2927" s="11">
        <v>2650</v>
      </c>
      <c r="H2927" s="11">
        <v>2700</v>
      </c>
      <c r="I2927" s="11">
        <v>2755</v>
      </c>
    </row>
    <row r="2928" spans="1:9" ht="15" hidden="1">
      <c r="A2928" s="101"/>
      <c r="B2928" s="101"/>
      <c r="C2928" s="2" t="s">
        <v>28</v>
      </c>
      <c r="D2928" s="11">
        <f t="shared" si="51"/>
        <v>0</v>
      </c>
      <c r="E2928" s="11">
        <v>0</v>
      </c>
      <c r="F2928" s="11">
        <v>0</v>
      </c>
      <c r="G2928" s="11">
        <v>0</v>
      </c>
      <c r="H2928" s="11">
        <v>0</v>
      </c>
      <c r="I2928" s="11">
        <v>0</v>
      </c>
    </row>
    <row r="2929" spans="1:9" ht="15" hidden="1">
      <c r="A2929" s="115">
        <v>9</v>
      </c>
      <c r="B2929" s="100" t="s">
        <v>500</v>
      </c>
      <c r="C2929" s="3" t="s">
        <v>12</v>
      </c>
      <c r="D2929" s="91" t="s">
        <v>634</v>
      </c>
      <c r="E2929" s="92"/>
      <c r="F2929" s="92"/>
      <c r="G2929" s="92"/>
      <c r="H2929" s="92"/>
      <c r="I2929" s="92"/>
    </row>
    <row r="2930" spans="1:9" ht="22.5" hidden="1">
      <c r="A2930" s="101"/>
      <c r="B2930" s="101"/>
      <c r="C2930" s="2" t="s">
        <v>9</v>
      </c>
      <c r="D2930" s="92"/>
      <c r="E2930" s="92"/>
      <c r="F2930" s="92"/>
      <c r="G2930" s="92"/>
      <c r="H2930" s="92"/>
      <c r="I2930" s="92"/>
    </row>
    <row r="2931" spans="1:9" ht="22.5" hidden="1">
      <c r="A2931" s="101"/>
      <c r="B2931" s="101"/>
      <c r="C2931" s="2" t="s">
        <v>10</v>
      </c>
      <c r="D2931" s="92"/>
      <c r="E2931" s="92"/>
      <c r="F2931" s="92"/>
      <c r="G2931" s="92"/>
      <c r="H2931" s="92"/>
      <c r="I2931" s="92"/>
    </row>
    <row r="2932" spans="1:9" ht="22.5" hidden="1">
      <c r="A2932" s="101"/>
      <c r="B2932" s="101"/>
      <c r="C2932" s="2" t="s">
        <v>11</v>
      </c>
      <c r="D2932" s="92"/>
      <c r="E2932" s="92"/>
      <c r="F2932" s="92"/>
      <c r="G2932" s="92"/>
      <c r="H2932" s="92"/>
      <c r="I2932" s="92"/>
    </row>
    <row r="2933" spans="1:9" ht="15" hidden="1">
      <c r="A2933" s="101"/>
      <c r="B2933" s="101"/>
      <c r="C2933" s="2" t="s">
        <v>28</v>
      </c>
      <c r="D2933" s="92"/>
      <c r="E2933" s="92"/>
      <c r="F2933" s="92"/>
      <c r="G2933" s="92"/>
      <c r="H2933" s="92"/>
      <c r="I2933" s="92"/>
    </row>
    <row r="2934" spans="1:9" ht="26.25">
      <c r="A2934" s="56"/>
      <c r="B2934" s="86" t="s">
        <v>501</v>
      </c>
      <c r="C2934" s="56"/>
      <c r="D2934" s="56"/>
      <c r="E2934" s="56"/>
      <c r="F2934" s="56"/>
      <c r="G2934" s="56"/>
      <c r="H2934" s="56"/>
      <c r="I2934" s="56"/>
    </row>
    <row r="2935" spans="1:9" ht="39">
      <c r="A2935" s="73"/>
      <c r="B2935" s="74" t="s">
        <v>741</v>
      </c>
      <c r="C2935" s="132" t="s">
        <v>629</v>
      </c>
      <c r="D2935" s="131"/>
      <c r="E2935" s="131"/>
      <c r="F2935" s="131"/>
      <c r="G2935" s="131"/>
      <c r="H2935" s="131"/>
      <c r="I2935" s="131"/>
    </row>
    <row r="2936" spans="1:9" ht="25.5" hidden="1">
      <c r="A2936" s="84">
        <v>1</v>
      </c>
      <c r="B2936" s="85" t="s">
        <v>502</v>
      </c>
      <c r="C2936" s="91" t="s">
        <v>629</v>
      </c>
      <c r="D2936" s="92"/>
      <c r="E2936" s="92"/>
      <c r="F2936" s="92"/>
      <c r="G2936" s="92"/>
      <c r="H2936" s="92"/>
      <c r="I2936" s="92"/>
    </row>
    <row r="2937" spans="1:9" ht="25.5" hidden="1">
      <c r="A2937" s="84">
        <v>2</v>
      </c>
      <c r="B2937" s="85" t="s">
        <v>503</v>
      </c>
      <c r="C2937" s="92"/>
      <c r="D2937" s="92"/>
      <c r="E2937" s="92"/>
      <c r="F2937" s="92"/>
      <c r="G2937" s="92"/>
      <c r="H2937" s="92"/>
      <c r="I2937" s="92"/>
    </row>
    <row r="2938" spans="1:9" ht="25.5" hidden="1">
      <c r="A2938" s="84">
        <v>3</v>
      </c>
      <c r="B2938" s="85" t="s">
        <v>504</v>
      </c>
      <c r="C2938" s="92"/>
      <c r="D2938" s="92"/>
      <c r="E2938" s="92"/>
      <c r="F2938" s="92"/>
      <c r="G2938" s="92"/>
      <c r="H2938" s="92"/>
      <c r="I2938" s="92"/>
    </row>
    <row r="2939" spans="1:9" ht="25.5" hidden="1">
      <c r="A2939" s="84">
        <v>4</v>
      </c>
      <c r="B2939" s="85" t="s">
        <v>505</v>
      </c>
      <c r="C2939" s="92"/>
      <c r="D2939" s="92"/>
      <c r="E2939" s="92"/>
      <c r="F2939" s="92"/>
      <c r="G2939" s="92"/>
      <c r="H2939" s="92"/>
      <c r="I2939" s="92"/>
    </row>
    <row r="2940" spans="1:9" ht="38.25" hidden="1">
      <c r="A2940" s="84">
        <v>5</v>
      </c>
      <c r="B2940" s="85" t="s">
        <v>506</v>
      </c>
      <c r="C2940" s="92"/>
      <c r="D2940" s="92"/>
      <c r="E2940" s="92"/>
      <c r="F2940" s="92"/>
      <c r="G2940" s="92"/>
      <c r="H2940" s="92"/>
      <c r="I2940" s="92"/>
    </row>
    <row r="2941" spans="1:9" ht="89.25" hidden="1">
      <c r="A2941" s="84">
        <v>6</v>
      </c>
      <c r="B2941" s="85" t="s">
        <v>507</v>
      </c>
      <c r="C2941" s="92"/>
      <c r="D2941" s="92"/>
      <c r="E2941" s="92"/>
      <c r="F2941" s="92"/>
      <c r="G2941" s="92"/>
      <c r="H2941" s="92"/>
      <c r="I2941" s="92"/>
    </row>
    <row r="2942" spans="1:9" s="6" customFormat="1" ht="15.75">
      <c r="A2942" s="65">
        <v>12</v>
      </c>
      <c r="B2942" s="130" t="s">
        <v>508</v>
      </c>
      <c r="C2942" s="131"/>
      <c r="D2942" s="131"/>
      <c r="E2942" s="131"/>
      <c r="F2942" s="131"/>
      <c r="G2942" s="131"/>
      <c r="H2942" s="131"/>
      <c r="I2942" s="131"/>
    </row>
    <row r="2943" spans="1:9" s="6" customFormat="1" ht="15.75">
      <c r="A2943" s="123"/>
      <c r="B2943" s="113" t="s">
        <v>12</v>
      </c>
      <c r="C2943" s="114"/>
      <c r="D2943" s="81">
        <f>D2944+D2945+D2946+D2947</f>
        <v>127408.1</v>
      </c>
      <c r="E2943" s="81">
        <f>E2944+E2945+E2946+E2947</f>
        <v>12420.6</v>
      </c>
      <c r="F2943" s="81">
        <f>F2944+F2945+F2946+F2947</f>
        <v>27496.6</v>
      </c>
      <c r="G2943" s="81">
        <f>G2944+G2945+G2946+G2947</f>
        <v>27366.3</v>
      </c>
      <c r="H2943" s="81">
        <f>H2944+H2945+H2946+H2947</f>
        <v>30392.6</v>
      </c>
      <c r="I2943" s="81">
        <f>I2944+I2945+I2946+I2947</f>
        <v>29732</v>
      </c>
    </row>
    <row r="2944" spans="1:9" s="6" customFormat="1" ht="15.75">
      <c r="A2944" s="124"/>
      <c r="B2944" s="113" t="s">
        <v>9</v>
      </c>
      <c r="C2944" s="114"/>
      <c r="D2944" s="81">
        <v>0</v>
      </c>
      <c r="E2944" s="81">
        <v>0</v>
      </c>
      <c r="F2944" s="81">
        <v>0</v>
      </c>
      <c r="G2944" s="81">
        <v>0</v>
      </c>
      <c r="H2944" s="81">
        <v>0</v>
      </c>
      <c r="I2944" s="81">
        <v>0</v>
      </c>
    </row>
    <row r="2945" spans="1:9" s="6" customFormat="1" ht="15.75">
      <c r="A2945" s="124"/>
      <c r="B2945" s="113" t="s">
        <v>10</v>
      </c>
      <c r="C2945" s="114"/>
      <c r="D2945" s="81">
        <v>0</v>
      </c>
      <c r="E2945" s="81">
        <v>0</v>
      </c>
      <c r="F2945" s="81">
        <v>0</v>
      </c>
      <c r="G2945" s="81">
        <v>0</v>
      </c>
      <c r="H2945" s="81">
        <v>0</v>
      </c>
      <c r="I2945" s="81">
        <v>0</v>
      </c>
    </row>
    <row r="2946" spans="1:9" s="6" customFormat="1" ht="15.75">
      <c r="A2946" s="124"/>
      <c r="B2946" s="113" t="s">
        <v>11</v>
      </c>
      <c r="C2946" s="114"/>
      <c r="D2946" s="81">
        <f>D2952+D3113</f>
        <v>125408.1</v>
      </c>
      <c r="E2946" s="81">
        <f>E2952+E3113</f>
        <v>12420.6</v>
      </c>
      <c r="F2946" s="81">
        <f>F2952+F3113</f>
        <v>27496.6</v>
      </c>
      <c r="G2946" s="81">
        <f>G2952+G3113</f>
        <v>27366.3</v>
      </c>
      <c r="H2946" s="81">
        <f>H2952+H3113</f>
        <v>28392.6</v>
      </c>
      <c r="I2946" s="81">
        <f>I2952+I3113</f>
        <v>29732</v>
      </c>
    </row>
    <row r="2947" spans="1:9" s="6" customFormat="1" ht="15.75">
      <c r="A2947" s="124"/>
      <c r="B2947" s="113" t="s">
        <v>28</v>
      </c>
      <c r="C2947" s="114"/>
      <c r="D2947" s="81">
        <f>D2953</f>
        <v>2000</v>
      </c>
      <c r="E2947" s="81">
        <f>E2953</f>
        <v>0</v>
      </c>
      <c r="F2947" s="81">
        <f>F2953</f>
        <v>0</v>
      </c>
      <c r="G2947" s="81">
        <f>G2953</f>
        <v>0</v>
      </c>
      <c r="H2947" s="81">
        <f>H2953</f>
        <v>2000</v>
      </c>
      <c r="I2947" s="81">
        <f>I2953</f>
        <v>0</v>
      </c>
    </row>
    <row r="2948" spans="1:9" ht="15">
      <c r="A2948" s="116"/>
      <c r="B2948" s="108" t="s">
        <v>509</v>
      </c>
      <c r="C2948" s="55"/>
      <c r="D2948" s="18"/>
      <c r="E2948" s="55"/>
      <c r="F2948" s="55"/>
      <c r="G2948" s="55"/>
      <c r="H2948" s="18"/>
      <c r="I2948" s="55"/>
    </row>
    <row r="2949" spans="1:9" ht="15">
      <c r="A2949" s="116"/>
      <c r="B2949" s="108"/>
      <c r="C2949" s="61" t="s">
        <v>12</v>
      </c>
      <c r="D2949" s="43">
        <f>E2949+F2949+G2949+H2949+I2949</f>
        <v>76485.5</v>
      </c>
      <c r="E2949" s="43">
        <f>E2959+E2964+E2969+E2974+E2984+E2989+E2994+E2999+E3004+E3014+E3019+E3024+E3034+E3039+E3044+E3049+E3054+E3059+E3064+E3069+E3079+E3084+E3089+E3099+E3104</f>
        <v>2960</v>
      </c>
      <c r="F2949" s="43">
        <f>F2959+F2964+F2969+F2974+F2984+F2989+F2994+F2999+F3004+F3014+F3019+F3024+F3034+F3039+F3044+F3049+F3054+F3059+F3064+F3069+F3079+F3084+F3089+F3099+F3104</f>
        <v>18681.5</v>
      </c>
      <c r="G2949" s="43">
        <f>G2959+G2964+G2969+G2974+G2984+G2989+G2994+G2999+G3004+G3014+G3019+G3024+G3034+G3039+G3044+G3049+G3054+G3059+G3064+G3069+G3079+G3084+G3089+G3099+G3104</f>
        <v>16970</v>
      </c>
      <c r="H2949" s="43">
        <f>H2959+H2964+H2969+H2974+H2984+H2989+H2994+H2999+H3004+H3014+H3019+H3024+H3034+H3039+H3044+H3049+H3054+H3059+H3064+H3069+H3079+H3084+H3089+H3099+H3104</f>
        <v>19519</v>
      </c>
      <c r="I2949" s="43">
        <f>I2959+I2964+I2969+I2974+I2984+I2989+I2994+I2999+I3004+I3014+I3019+I3024+I3034+I3039+I3044+I3049+I3054+I3059+I3064+I3069+I3079+I3084+I3089+I3099+I3104</f>
        <v>18355</v>
      </c>
    </row>
    <row r="2950" spans="1:9" ht="22.5">
      <c r="A2950" s="116"/>
      <c r="B2950" s="108"/>
      <c r="C2950" s="2" t="s">
        <v>9</v>
      </c>
      <c r="D2950" s="26">
        <f aca="true" t="shared" si="52" ref="D2950:D3028">E2950+F2950+G2950+H2950+I2950</f>
        <v>0</v>
      </c>
      <c r="E2950" s="24">
        <v>0</v>
      </c>
      <c r="F2950" s="24">
        <v>0</v>
      </c>
      <c r="G2950" s="24">
        <v>0</v>
      </c>
      <c r="H2950" s="24">
        <v>0</v>
      </c>
      <c r="I2950" s="24">
        <v>0</v>
      </c>
    </row>
    <row r="2951" spans="1:9" ht="22.5">
      <c r="A2951" s="116"/>
      <c r="B2951" s="108"/>
      <c r="C2951" s="2" t="s">
        <v>10</v>
      </c>
      <c r="D2951" s="26">
        <f t="shared" si="52"/>
        <v>0</v>
      </c>
      <c r="E2951" s="24">
        <v>0</v>
      </c>
      <c r="F2951" s="24">
        <v>0</v>
      </c>
      <c r="G2951" s="24">
        <v>0</v>
      </c>
      <c r="H2951" s="24">
        <v>0</v>
      </c>
      <c r="I2951" s="24">
        <v>0</v>
      </c>
    </row>
    <row r="2952" spans="1:9" ht="22.5">
      <c r="A2952" s="116"/>
      <c r="B2952" s="108"/>
      <c r="C2952" s="2" t="s">
        <v>11</v>
      </c>
      <c r="D2952" s="26">
        <f t="shared" si="52"/>
        <v>74485.5</v>
      </c>
      <c r="E2952" s="26">
        <f>E2962+E2967+E2972+E2977+E2987+E2992+E2997+E3002+E3007+E3017+E3022+E3027+E3037+E3042+E3047+E3052+E3057+E3062+E3067+E3072+E3082+E3087+E3092+E3102+E3107</f>
        <v>2960</v>
      </c>
      <c r="F2952" s="26">
        <f>F2962+F2967+F2972+F2977+F2987+F2992+F2997+F3002+F3007+F3017+F3022+F3027+F3037+F3042+F3047+F3052+F3057+F3062+F3067+F3072+F3082+F3087+F3092+F3102+F3107</f>
        <v>18681.5</v>
      </c>
      <c r="G2952" s="26">
        <f>G2962+G2967+G2972+G2977+G2987+G2992+G2997+G3002+G3007+G3017+G3022+G3027+G3037+G3042+G3047+G3052+G3057+G3062+G3067+G3072+G3082+G3087+G3092+G3102+G3107</f>
        <v>16970</v>
      </c>
      <c r="H2952" s="26">
        <f>H2962+H2967+H2972+H2977+H2987+H2992+H2997+H3002+H3007+H3017+H3022+H3027+H3037+H3042+H3047+H3052+H3057+H3062+H3067+H3072+H3082+H3087+H3092+H3102+H3107</f>
        <v>17519</v>
      </c>
      <c r="I2952" s="26">
        <f>I2962+I2967+I2972+I2977+I2987+I2992+I2997+I3002+I3007+I3017+I3022+I3027+I3037+I3042+I3047+I3052+I3057+I3062+I3067+I3072+I3082+I3087+I3092+I3102+I3107</f>
        <v>18355</v>
      </c>
    </row>
    <row r="2953" spans="1:9" ht="15">
      <c r="A2953" s="116"/>
      <c r="B2953" s="108"/>
      <c r="C2953" s="2" t="s">
        <v>28</v>
      </c>
      <c r="D2953" s="26">
        <f t="shared" si="52"/>
        <v>2000</v>
      </c>
      <c r="E2953" s="26">
        <f>E2963+E2968+E2973+E2978+E2988+E2993+E2998+E3003+E3008+E3018+E3023+E3028+E3038+E3043+E3048+E3053+E3058+E3063+E3068+E3073+E3083+E3088+E3093+E3103+E3108</f>
        <v>0</v>
      </c>
      <c r="F2953" s="26">
        <f>F2963+F2968+F2973+F2978+F2988+F2993+F2998+F3003+F3008+F3018+F3023+F3028+F3038+F3043+F3048+F3053+F3058+F3063+F3068+F3073+F3083+F3088+F3093+F3103+F3108</f>
        <v>0</v>
      </c>
      <c r="G2953" s="26">
        <f>G2963+G2968+G2973+G2978+G2988+G2993+G2998+G3003+G3008+G3018+G3023+G3028+G3038+G3043+G3048+G3053+G3058+G3063+G3068+G3073+G3083+G3088+G3093+G3103+G3108</f>
        <v>0</v>
      </c>
      <c r="H2953" s="26">
        <f>H2963+H2968+H2973+H2978+H2988+H2993+H2998+H3003+H3008+H3018+H3023+H3028+H3038+H3043+H3048+H3053+H3058+H3063+H3068+H3073+H3083+H3088+H3093+H3103+H3108</f>
        <v>2000</v>
      </c>
      <c r="I2953" s="26">
        <f>I2963+I2968+I2973+I2978+I2988+I2993+I2998+I3003+I3008+I3018+I3023+I3028+I3038+I3043+I3048+I3053+I3058+I3063+I3068+I3073+I3083+I3088+I3093+I3103+I3108</f>
        <v>0</v>
      </c>
    </row>
    <row r="2954" spans="1:9" ht="15">
      <c r="A2954" s="106"/>
      <c r="B2954" s="106" t="s">
        <v>775</v>
      </c>
      <c r="C2954" s="66" t="s">
        <v>12</v>
      </c>
      <c r="D2954" s="80">
        <f>D2955+D2956+D2957+D2958</f>
        <v>28885.5</v>
      </c>
      <c r="E2954" s="80">
        <f>E2955+E2956+E2957+E2958</f>
        <v>1470</v>
      </c>
      <c r="F2954" s="80">
        <f>F2955+F2956+F2957+F2958</f>
        <v>15980.5</v>
      </c>
      <c r="G2954" s="80">
        <f>G2955+G2956+G2957+G2958</f>
        <v>3637</v>
      </c>
      <c r="H2954" s="80">
        <f>H2955+H2956+H2957+H2958</f>
        <v>3809</v>
      </c>
      <c r="I2954" s="80">
        <f>I2955+I2956+I2957+I2958</f>
        <v>3989</v>
      </c>
    </row>
    <row r="2955" spans="1:9" ht="22.5">
      <c r="A2955" s="112"/>
      <c r="B2955" s="112"/>
      <c r="C2955" s="66" t="s">
        <v>9</v>
      </c>
      <c r="D2955" s="79">
        <v>0</v>
      </c>
      <c r="E2955" s="79">
        <v>0</v>
      </c>
      <c r="F2955" s="79">
        <v>0</v>
      </c>
      <c r="G2955" s="79">
        <v>0</v>
      </c>
      <c r="H2955" s="79">
        <v>0</v>
      </c>
      <c r="I2955" s="79">
        <v>0</v>
      </c>
    </row>
    <row r="2956" spans="1:9" ht="22.5">
      <c r="A2956" s="112"/>
      <c r="B2956" s="112"/>
      <c r="C2956" s="66" t="s">
        <v>10</v>
      </c>
      <c r="D2956" s="79">
        <v>0</v>
      </c>
      <c r="E2956" s="79">
        <v>0</v>
      </c>
      <c r="F2956" s="79">
        <v>0</v>
      </c>
      <c r="G2956" s="79">
        <v>0</v>
      </c>
      <c r="H2956" s="79">
        <v>0</v>
      </c>
      <c r="I2956" s="79">
        <v>0</v>
      </c>
    </row>
    <row r="2957" spans="1:9" ht="22.5">
      <c r="A2957" s="112"/>
      <c r="B2957" s="112"/>
      <c r="C2957" s="66" t="s">
        <v>11</v>
      </c>
      <c r="D2957" s="79">
        <f>D2962+D2967+D2972+D2977</f>
        <v>28885.5</v>
      </c>
      <c r="E2957" s="79">
        <f>E2962+E2967+E2972+E2977</f>
        <v>1470</v>
      </c>
      <c r="F2957" s="79">
        <f>F2962+F2967+F2972+F2977</f>
        <v>15980.5</v>
      </c>
      <c r="G2957" s="79">
        <f>G2962+G2967+G2972+G2977</f>
        <v>3637</v>
      </c>
      <c r="H2957" s="79">
        <f>H2962+H2967+H2972+H2977</f>
        <v>3809</v>
      </c>
      <c r="I2957" s="79">
        <f>I2962+I2967+I2972+I2977</f>
        <v>3989</v>
      </c>
    </row>
    <row r="2958" spans="1:9" ht="15">
      <c r="A2958" s="112"/>
      <c r="B2958" s="112"/>
      <c r="C2958" s="66" t="s">
        <v>28</v>
      </c>
      <c r="D2958" s="79">
        <v>0</v>
      </c>
      <c r="E2958" s="79">
        <v>0</v>
      </c>
      <c r="F2958" s="79">
        <v>0</v>
      </c>
      <c r="G2958" s="79">
        <v>0</v>
      </c>
      <c r="H2958" s="79">
        <v>0</v>
      </c>
      <c r="I2958" s="79">
        <v>0</v>
      </c>
    </row>
    <row r="2959" spans="1:9" ht="15" hidden="1">
      <c r="A2959" s="115">
        <v>1</v>
      </c>
      <c r="B2959" s="100" t="s">
        <v>589</v>
      </c>
      <c r="C2959" s="3" t="s">
        <v>12</v>
      </c>
      <c r="D2959" s="44">
        <f t="shared" si="52"/>
        <v>14759</v>
      </c>
      <c r="E2959" s="44">
        <f>E2960+E2961+E2962+E2963</f>
        <v>0</v>
      </c>
      <c r="F2959" s="44">
        <f>F2960+F2961+F2962+F2963</f>
        <v>13183</v>
      </c>
      <c r="G2959" s="44">
        <f>G2960+G2961+G2962+G2963</f>
        <v>500</v>
      </c>
      <c r="H2959" s="44">
        <f>H2960+H2961+H2962+H2963</f>
        <v>525</v>
      </c>
      <c r="I2959" s="44">
        <f>I2960+I2961+I2962+I2963</f>
        <v>551</v>
      </c>
    </row>
    <row r="2960" spans="1:9" ht="22.5" hidden="1">
      <c r="A2960" s="101"/>
      <c r="B2960" s="101"/>
      <c r="C2960" s="2" t="s">
        <v>9</v>
      </c>
      <c r="D2960" s="26">
        <f t="shared" si="52"/>
        <v>0</v>
      </c>
      <c r="E2960" s="24">
        <v>0</v>
      </c>
      <c r="F2960" s="24">
        <v>0</v>
      </c>
      <c r="G2960" s="24">
        <v>0</v>
      </c>
      <c r="H2960" s="24">
        <v>0</v>
      </c>
      <c r="I2960" s="24">
        <v>0</v>
      </c>
    </row>
    <row r="2961" spans="1:9" ht="22.5" hidden="1">
      <c r="A2961" s="101"/>
      <c r="B2961" s="101"/>
      <c r="C2961" s="2" t="s">
        <v>10</v>
      </c>
      <c r="D2961" s="26">
        <f t="shared" si="52"/>
        <v>0</v>
      </c>
      <c r="E2961" s="24">
        <v>0</v>
      </c>
      <c r="F2961" s="24">
        <v>0</v>
      </c>
      <c r="G2961" s="24">
        <v>0</v>
      </c>
      <c r="H2961" s="24">
        <v>0</v>
      </c>
      <c r="I2961" s="24">
        <v>0</v>
      </c>
    </row>
    <row r="2962" spans="1:9" ht="22.5" hidden="1">
      <c r="A2962" s="101"/>
      <c r="B2962" s="101"/>
      <c r="C2962" s="2" t="s">
        <v>11</v>
      </c>
      <c r="D2962" s="26">
        <f t="shared" si="52"/>
        <v>14759</v>
      </c>
      <c r="E2962" s="24">
        <v>0</v>
      </c>
      <c r="F2962" s="24">
        <v>13183</v>
      </c>
      <c r="G2962" s="24">
        <v>500</v>
      </c>
      <c r="H2962" s="24">
        <v>525</v>
      </c>
      <c r="I2962" s="24">
        <v>551</v>
      </c>
    </row>
    <row r="2963" spans="1:9" ht="15" hidden="1">
      <c r="A2963" s="101"/>
      <c r="B2963" s="101"/>
      <c r="C2963" s="2" t="s">
        <v>28</v>
      </c>
      <c r="D2963" s="26">
        <f t="shared" si="52"/>
        <v>0</v>
      </c>
      <c r="E2963" s="24">
        <v>0</v>
      </c>
      <c r="F2963" s="24">
        <v>0</v>
      </c>
      <c r="G2963" s="24">
        <v>0</v>
      </c>
      <c r="H2963" s="24">
        <v>0</v>
      </c>
      <c r="I2963" s="24">
        <v>0</v>
      </c>
    </row>
    <row r="2964" spans="1:9" ht="15" hidden="1">
      <c r="A2964" s="115">
        <v>2</v>
      </c>
      <c r="B2964" s="100" t="s">
        <v>590</v>
      </c>
      <c r="C2964" s="3" t="s">
        <v>12</v>
      </c>
      <c r="D2964" s="44">
        <f t="shared" si="52"/>
        <v>600</v>
      </c>
      <c r="E2964" s="44">
        <f>E2965+E2966+E2967+E2968</f>
        <v>0</v>
      </c>
      <c r="F2964" s="44">
        <f>F2965+F2966+F2967+F2968</f>
        <v>0</v>
      </c>
      <c r="G2964" s="44">
        <f>G2965+G2966+G2967+G2968</f>
        <v>200</v>
      </c>
      <c r="H2964" s="44">
        <f>H2965+H2966+H2967+H2968</f>
        <v>200</v>
      </c>
      <c r="I2964" s="44">
        <f>I2965+I2966+I2967+I2968</f>
        <v>200</v>
      </c>
    </row>
    <row r="2965" spans="1:9" ht="22.5" hidden="1">
      <c r="A2965" s="101"/>
      <c r="B2965" s="101"/>
      <c r="C2965" s="2" t="s">
        <v>9</v>
      </c>
      <c r="D2965" s="26">
        <f t="shared" si="52"/>
        <v>0</v>
      </c>
      <c r="E2965" s="24">
        <v>0</v>
      </c>
      <c r="F2965" s="24">
        <v>0</v>
      </c>
      <c r="G2965" s="24">
        <v>0</v>
      </c>
      <c r="H2965" s="24">
        <v>0</v>
      </c>
      <c r="I2965" s="24">
        <v>0</v>
      </c>
    </row>
    <row r="2966" spans="1:9" ht="22.5" hidden="1">
      <c r="A2966" s="101"/>
      <c r="B2966" s="101"/>
      <c r="C2966" s="2" t="s">
        <v>10</v>
      </c>
      <c r="D2966" s="26">
        <f t="shared" si="52"/>
        <v>0</v>
      </c>
      <c r="E2966" s="24">
        <v>0</v>
      </c>
      <c r="F2966" s="24">
        <v>0</v>
      </c>
      <c r="G2966" s="24">
        <v>0</v>
      </c>
      <c r="H2966" s="24">
        <v>0</v>
      </c>
      <c r="I2966" s="24">
        <v>0</v>
      </c>
    </row>
    <row r="2967" spans="1:9" ht="22.5" hidden="1">
      <c r="A2967" s="101"/>
      <c r="B2967" s="101"/>
      <c r="C2967" s="2" t="s">
        <v>11</v>
      </c>
      <c r="D2967" s="26">
        <f t="shared" si="52"/>
        <v>600</v>
      </c>
      <c r="E2967" s="24">
        <v>0</v>
      </c>
      <c r="F2967" s="24">
        <v>0</v>
      </c>
      <c r="G2967" s="24">
        <v>200</v>
      </c>
      <c r="H2967" s="24">
        <v>200</v>
      </c>
      <c r="I2967" s="24">
        <v>200</v>
      </c>
    </row>
    <row r="2968" spans="1:9" ht="15" hidden="1">
      <c r="A2968" s="101"/>
      <c r="B2968" s="101"/>
      <c r="C2968" s="2" t="s">
        <v>28</v>
      </c>
      <c r="D2968" s="26">
        <f t="shared" si="52"/>
        <v>0</v>
      </c>
      <c r="E2968" s="24">
        <v>0</v>
      </c>
      <c r="F2968" s="24">
        <v>0</v>
      </c>
      <c r="G2968" s="24">
        <v>0</v>
      </c>
      <c r="H2968" s="24">
        <v>0</v>
      </c>
      <c r="I2968" s="24">
        <v>0</v>
      </c>
    </row>
    <row r="2969" spans="1:9" ht="15" hidden="1">
      <c r="A2969" s="115">
        <v>3</v>
      </c>
      <c r="B2969" s="100" t="s">
        <v>591</v>
      </c>
      <c r="C2969" s="3" t="s">
        <v>12</v>
      </c>
      <c r="D2969" s="44">
        <f t="shared" si="52"/>
        <v>13077.5</v>
      </c>
      <c r="E2969" s="44">
        <f>E2970+E2971+E2972+E2973</f>
        <v>1470</v>
      </c>
      <c r="F2969" s="44">
        <f>F2970+F2971+F2972+F2973</f>
        <v>2693.5</v>
      </c>
      <c r="G2969" s="44">
        <f>G2970+G2971+G2972+G2973</f>
        <v>2828</v>
      </c>
      <c r="H2969" s="44">
        <f>H2970+H2971+H2972+H2973</f>
        <v>2969</v>
      </c>
      <c r="I2969" s="44">
        <f>I2970+I2971+I2972+I2973</f>
        <v>3117</v>
      </c>
    </row>
    <row r="2970" spans="1:9" ht="22.5" hidden="1">
      <c r="A2970" s="101"/>
      <c r="B2970" s="101"/>
      <c r="C2970" s="2" t="s">
        <v>9</v>
      </c>
      <c r="D2970" s="26">
        <f t="shared" si="52"/>
        <v>0</v>
      </c>
      <c r="E2970" s="24">
        <v>0</v>
      </c>
      <c r="F2970" s="24">
        <v>0</v>
      </c>
      <c r="G2970" s="24">
        <v>0</v>
      </c>
      <c r="H2970" s="24">
        <v>0</v>
      </c>
      <c r="I2970" s="24">
        <v>0</v>
      </c>
    </row>
    <row r="2971" spans="1:9" ht="22.5" hidden="1">
      <c r="A2971" s="101"/>
      <c r="B2971" s="101"/>
      <c r="C2971" s="2" t="s">
        <v>10</v>
      </c>
      <c r="D2971" s="26">
        <f t="shared" si="52"/>
        <v>0</v>
      </c>
      <c r="E2971" s="24">
        <v>0</v>
      </c>
      <c r="F2971" s="24">
        <v>0</v>
      </c>
      <c r="G2971" s="24">
        <v>0</v>
      </c>
      <c r="H2971" s="24">
        <v>0</v>
      </c>
      <c r="I2971" s="24">
        <v>0</v>
      </c>
    </row>
    <row r="2972" spans="1:9" ht="22.5" hidden="1">
      <c r="A2972" s="101"/>
      <c r="B2972" s="101"/>
      <c r="C2972" s="2" t="s">
        <v>11</v>
      </c>
      <c r="D2972" s="26">
        <f t="shared" si="52"/>
        <v>13077.5</v>
      </c>
      <c r="E2972" s="24">
        <v>1470</v>
      </c>
      <c r="F2972" s="24">
        <v>2693.5</v>
      </c>
      <c r="G2972" s="24">
        <v>2828</v>
      </c>
      <c r="H2972" s="24">
        <v>2969</v>
      </c>
      <c r="I2972" s="24">
        <v>3117</v>
      </c>
    </row>
    <row r="2973" spans="1:9" ht="15" hidden="1">
      <c r="A2973" s="101"/>
      <c r="B2973" s="101"/>
      <c r="C2973" s="2" t="s">
        <v>28</v>
      </c>
      <c r="D2973" s="26">
        <f t="shared" si="52"/>
        <v>0</v>
      </c>
      <c r="E2973" s="24">
        <v>0</v>
      </c>
      <c r="F2973" s="24">
        <v>0</v>
      </c>
      <c r="G2973" s="24">
        <v>0</v>
      </c>
      <c r="H2973" s="24">
        <v>0</v>
      </c>
      <c r="I2973" s="24">
        <v>0</v>
      </c>
    </row>
    <row r="2974" spans="1:9" ht="15" hidden="1">
      <c r="A2974" s="115">
        <v>4</v>
      </c>
      <c r="B2974" s="100" t="s">
        <v>592</v>
      </c>
      <c r="C2974" s="3" t="s">
        <v>12</v>
      </c>
      <c r="D2974" s="44">
        <f t="shared" si="52"/>
        <v>449</v>
      </c>
      <c r="E2974" s="44">
        <f>E2975+E2976+E2977+E2978</f>
        <v>0</v>
      </c>
      <c r="F2974" s="44">
        <f>F2975+F2976+F2977+F2978</f>
        <v>104</v>
      </c>
      <c r="G2974" s="44">
        <f>G2975+G2976+G2977+G2978</f>
        <v>109</v>
      </c>
      <c r="H2974" s="44">
        <f>H2975+H2976+H2977+H2978</f>
        <v>115</v>
      </c>
      <c r="I2974" s="44">
        <f>I2975+I2976+I2977+I2978</f>
        <v>121</v>
      </c>
    </row>
    <row r="2975" spans="1:9" ht="22.5" hidden="1">
      <c r="A2975" s="101"/>
      <c r="B2975" s="101"/>
      <c r="C2975" s="2" t="s">
        <v>9</v>
      </c>
      <c r="D2975" s="26">
        <f t="shared" si="52"/>
        <v>0</v>
      </c>
      <c r="E2975" s="24">
        <v>0</v>
      </c>
      <c r="F2975" s="24">
        <v>0</v>
      </c>
      <c r="G2975" s="24">
        <v>0</v>
      </c>
      <c r="H2975" s="24">
        <v>0</v>
      </c>
      <c r="I2975" s="24">
        <v>0</v>
      </c>
    </row>
    <row r="2976" spans="1:9" ht="22.5" hidden="1">
      <c r="A2976" s="101"/>
      <c r="B2976" s="101"/>
      <c r="C2976" s="2" t="s">
        <v>10</v>
      </c>
      <c r="D2976" s="26">
        <f t="shared" si="52"/>
        <v>0</v>
      </c>
      <c r="E2976" s="24">
        <v>0</v>
      </c>
      <c r="F2976" s="24">
        <v>0</v>
      </c>
      <c r="G2976" s="24">
        <v>0</v>
      </c>
      <c r="H2976" s="24">
        <v>0</v>
      </c>
      <c r="I2976" s="24">
        <v>0</v>
      </c>
    </row>
    <row r="2977" spans="1:9" ht="22.5" hidden="1">
      <c r="A2977" s="101"/>
      <c r="B2977" s="101"/>
      <c r="C2977" s="2" t="s">
        <v>11</v>
      </c>
      <c r="D2977" s="26">
        <f t="shared" si="52"/>
        <v>449</v>
      </c>
      <c r="E2977" s="24">
        <v>0</v>
      </c>
      <c r="F2977" s="24">
        <v>104</v>
      </c>
      <c r="G2977" s="24">
        <v>109</v>
      </c>
      <c r="H2977" s="24">
        <v>115</v>
      </c>
      <c r="I2977" s="24">
        <v>121</v>
      </c>
    </row>
    <row r="2978" spans="1:10" ht="15" hidden="1">
      <c r="A2978" s="101"/>
      <c r="B2978" s="101"/>
      <c r="C2978" s="2" t="s">
        <v>28</v>
      </c>
      <c r="D2978" s="26">
        <f t="shared" si="52"/>
        <v>0</v>
      </c>
      <c r="E2978" s="24">
        <v>0</v>
      </c>
      <c r="F2978" s="24">
        <v>0</v>
      </c>
      <c r="G2978" s="24">
        <v>0</v>
      </c>
      <c r="H2978" s="24">
        <v>0</v>
      </c>
      <c r="I2978" s="24">
        <v>0</v>
      </c>
      <c r="J2978">
        <f>D2959+D2964+D2969+D2974</f>
        <v>28885.5</v>
      </c>
    </row>
    <row r="2979" spans="1:9" ht="15">
      <c r="A2979" s="106"/>
      <c r="B2979" s="106" t="s">
        <v>742</v>
      </c>
      <c r="C2979" s="66" t="s">
        <v>12</v>
      </c>
      <c r="D2979" s="80">
        <f>D2980+D2981+D2982+D2983</f>
        <v>7874</v>
      </c>
      <c r="E2979" s="80">
        <f>E2980+E2981+E2982+E2983</f>
        <v>0</v>
      </c>
      <c r="F2979" s="80">
        <f>F2980+F2981+F2982+F2983</f>
        <v>805</v>
      </c>
      <c r="G2979" s="80">
        <f>G2980+G2981+G2982+G2983</f>
        <v>2430</v>
      </c>
      <c r="H2979" s="80">
        <f>H2980+H2981+H2982+H2983</f>
        <v>2264</v>
      </c>
      <c r="I2979" s="80">
        <f>I2980+I2981+I2982+I2983</f>
        <v>2375</v>
      </c>
    </row>
    <row r="2980" spans="1:9" ht="22.5">
      <c r="A2980" s="112"/>
      <c r="B2980" s="112"/>
      <c r="C2980" s="66" t="s">
        <v>9</v>
      </c>
      <c r="D2980" s="79">
        <v>0</v>
      </c>
      <c r="E2980" s="79">
        <v>0</v>
      </c>
      <c r="F2980" s="79">
        <v>0</v>
      </c>
      <c r="G2980" s="79">
        <v>0</v>
      </c>
      <c r="H2980" s="79">
        <v>0</v>
      </c>
      <c r="I2980" s="79">
        <v>0</v>
      </c>
    </row>
    <row r="2981" spans="1:9" ht="22.5">
      <c r="A2981" s="112"/>
      <c r="B2981" s="112"/>
      <c r="C2981" s="66" t="s">
        <v>10</v>
      </c>
      <c r="D2981" s="79">
        <v>0</v>
      </c>
      <c r="E2981" s="79">
        <v>0</v>
      </c>
      <c r="F2981" s="79">
        <v>0</v>
      </c>
      <c r="G2981" s="79">
        <v>0</v>
      </c>
      <c r="H2981" s="79">
        <v>0</v>
      </c>
      <c r="I2981" s="79">
        <v>0</v>
      </c>
    </row>
    <row r="2982" spans="1:9" ht="22.5">
      <c r="A2982" s="112"/>
      <c r="B2982" s="112"/>
      <c r="C2982" s="66" t="s">
        <v>11</v>
      </c>
      <c r="D2982" s="79">
        <f>D2987+D2992+D2997+D3002+D3007</f>
        <v>7874</v>
      </c>
      <c r="E2982" s="79">
        <f>E2987+E2992+E2997+E3002+E3007</f>
        <v>0</v>
      </c>
      <c r="F2982" s="79">
        <f>F2987+F2992+F2997+F3002+F3007</f>
        <v>805</v>
      </c>
      <c r="G2982" s="79">
        <f>G2987+G2992+G2997+G3002+G3007</f>
        <v>2430</v>
      </c>
      <c r="H2982" s="79">
        <f>H2987+H2992+H2997+H3002+H3007</f>
        <v>2264</v>
      </c>
      <c r="I2982" s="79">
        <f>I2987+I2992+I2997+I3002+I3007</f>
        <v>2375</v>
      </c>
    </row>
    <row r="2983" spans="1:9" ht="15">
      <c r="A2983" s="112"/>
      <c r="B2983" s="112"/>
      <c r="C2983" s="66" t="s">
        <v>28</v>
      </c>
      <c r="D2983" s="79">
        <v>0</v>
      </c>
      <c r="E2983" s="79">
        <v>0</v>
      </c>
      <c r="F2983" s="79">
        <v>0</v>
      </c>
      <c r="G2983" s="79">
        <v>0</v>
      </c>
      <c r="H2983" s="79">
        <v>0</v>
      </c>
      <c r="I2983" s="79">
        <v>0</v>
      </c>
    </row>
    <row r="2984" spans="1:9" ht="15" hidden="1">
      <c r="A2984" s="115">
        <v>5</v>
      </c>
      <c r="B2984" s="100" t="s">
        <v>593</v>
      </c>
      <c r="C2984" s="3" t="s">
        <v>12</v>
      </c>
      <c r="D2984" s="44">
        <f t="shared" si="52"/>
        <v>4202</v>
      </c>
      <c r="E2984" s="44">
        <f>E2985+E2986+E2987+E2988</f>
        <v>0</v>
      </c>
      <c r="F2984" s="44">
        <f>F2985+F2986+F2987+F2988</f>
        <v>200</v>
      </c>
      <c r="G2984" s="44">
        <f>G2985+G2986+G2987+G2988</f>
        <v>1270</v>
      </c>
      <c r="H2984" s="44">
        <f>H2985+H2986+H2987+H2988</f>
        <v>1333</v>
      </c>
      <c r="I2984" s="44">
        <f>I2985+I2986+I2987+I2988</f>
        <v>1399</v>
      </c>
    </row>
    <row r="2985" spans="1:9" ht="22.5" hidden="1">
      <c r="A2985" s="101"/>
      <c r="B2985" s="101"/>
      <c r="C2985" s="2" t="s">
        <v>9</v>
      </c>
      <c r="D2985" s="26">
        <f t="shared" si="52"/>
        <v>0</v>
      </c>
      <c r="E2985" s="24">
        <v>0</v>
      </c>
      <c r="F2985" s="24">
        <v>0</v>
      </c>
      <c r="G2985" s="24">
        <v>0</v>
      </c>
      <c r="H2985" s="24">
        <v>0</v>
      </c>
      <c r="I2985" s="24">
        <v>0</v>
      </c>
    </row>
    <row r="2986" spans="1:9" ht="22.5" hidden="1">
      <c r="A2986" s="101"/>
      <c r="B2986" s="101"/>
      <c r="C2986" s="2" t="s">
        <v>10</v>
      </c>
      <c r="D2986" s="26">
        <f t="shared" si="52"/>
        <v>0</v>
      </c>
      <c r="E2986" s="24">
        <v>0</v>
      </c>
      <c r="F2986" s="24">
        <v>0</v>
      </c>
      <c r="G2986" s="24">
        <v>0</v>
      </c>
      <c r="H2986" s="24">
        <v>0</v>
      </c>
      <c r="I2986" s="24">
        <v>0</v>
      </c>
    </row>
    <row r="2987" spans="1:9" ht="22.5" hidden="1">
      <c r="A2987" s="101"/>
      <c r="B2987" s="101"/>
      <c r="C2987" s="2" t="s">
        <v>11</v>
      </c>
      <c r="D2987" s="26">
        <f t="shared" si="52"/>
        <v>4202</v>
      </c>
      <c r="E2987" s="24">
        <v>0</v>
      </c>
      <c r="F2987" s="24">
        <v>200</v>
      </c>
      <c r="G2987" s="24">
        <v>1270</v>
      </c>
      <c r="H2987" s="24">
        <v>1333</v>
      </c>
      <c r="I2987" s="24">
        <v>1399</v>
      </c>
    </row>
    <row r="2988" spans="1:9" ht="15" hidden="1">
      <c r="A2988" s="101"/>
      <c r="B2988" s="101"/>
      <c r="C2988" s="2" t="s">
        <v>28</v>
      </c>
      <c r="D2988" s="26">
        <f t="shared" si="52"/>
        <v>0</v>
      </c>
      <c r="E2988" s="24">
        <v>0</v>
      </c>
      <c r="F2988" s="24">
        <v>0</v>
      </c>
      <c r="G2988" s="24">
        <v>0</v>
      </c>
      <c r="H2988" s="24">
        <v>0</v>
      </c>
      <c r="I2988" s="24">
        <v>0</v>
      </c>
    </row>
    <row r="2989" spans="1:9" ht="15" hidden="1">
      <c r="A2989" s="115">
        <v>6</v>
      </c>
      <c r="B2989" s="100" t="s">
        <v>594</v>
      </c>
      <c r="C2989" s="3" t="s">
        <v>12</v>
      </c>
      <c r="D2989" s="44">
        <f t="shared" si="52"/>
        <v>2260</v>
      </c>
      <c r="E2989" s="44">
        <f>E2990+E2991+E2992+E2993</f>
        <v>0</v>
      </c>
      <c r="F2989" s="44">
        <f>F2990+F2991+F2992+F2993</f>
        <v>525</v>
      </c>
      <c r="G2989" s="44">
        <f>G2990+G2991+G2992+G2993</f>
        <v>551</v>
      </c>
      <c r="H2989" s="44">
        <f>H2990+H2991+H2992+H2993</f>
        <v>578</v>
      </c>
      <c r="I2989" s="44">
        <f>I2990+I2991+I2992+I2993</f>
        <v>606</v>
      </c>
    </row>
    <row r="2990" spans="1:9" ht="22.5" hidden="1">
      <c r="A2990" s="101"/>
      <c r="B2990" s="101"/>
      <c r="C2990" s="2" t="s">
        <v>9</v>
      </c>
      <c r="D2990" s="26">
        <f t="shared" si="52"/>
        <v>0</v>
      </c>
      <c r="E2990" s="24">
        <v>0</v>
      </c>
      <c r="F2990" s="24">
        <v>0</v>
      </c>
      <c r="G2990" s="24">
        <v>0</v>
      </c>
      <c r="H2990" s="24">
        <v>0</v>
      </c>
      <c r="I2990" s="24">
        <v>0</v>
      </c>
    </row>
    <row r="2991" spans="1:9" ht="22.5" hidden="1">
      <c r="A2991" s="101"/>
      <c r="B2991" s="101"/>
      <c r="C2991" s="2" t="s">
        <v>10</v>
      </c>
      <c r="D2991" s="26">
        <f t="shared" si="52"/>
        <v>0</v>
      </c>
      <c r="E2991" s="24">
        <v>0</v>
      </c>
      <c r="F2991" s="24">
        <v>0</v>
      </c>
      <c r="G2991" s="24">
        <v>0</v>
      </c>
      <c r="H2991" s="24">
        <v>0</v>
      </c>
      <c r="I2991" s="24">
        <v>0</v>
      </c>
    </row>
    <row r="2992" spans="1:9" ht="22.5" hidden="1">
      <c r="A2992" s="101"/>
      <c r="B2992" s="101"/>
      <c r="C2992" s="2" t="s">
        <v>11</v>
      </c>
      <c r="D2992" s="26">
        <f t="shared" si="52"/>
        <v>2260</v>
      </c>
      <c r="E2992" s="24">
        <v>0</v>
      </c>
      <c r="F2992" s="24">
        <v>525</v>
      </c>
      <c r="G2992" s="24">
        <v>551</v>
      </c>
      <c r="H2992" s="24">
        <v>578</v>
      </c>
      <c r="I2992" s="24">
        <v>606</v>
      </c>
    </row>
    <row r="2993" spans="1:9" ht="15" hidden="1">
      <c r="A2993" s="101"/>
      <c r="B2993" s="101"/>
      <c r="C2993" s="2" t="s">
        <v>28</v>
      </c>
      <c r="D2993" s="26">
        <f t="shared" si="52"/>
        <v>0</v>
      </c>
      <c r="E2993" s="24">
        <v>0</v>
      </c>
      <c r="F2993" s="24">
        <v>0</v>
      </c>
      <c r="G2993" s="24">
        <v>0</v>
      </c>
      <c r="H2993" s="24">
        <v>0</v>
      </c>
      <c r="I2993" s="24">
        <v>0</v>
      </c>
    </row>
    <row r="2994" spans="1:9" ht="15" hidden="1">
      <c r="A2994" s="115">
        <v>7</v>
      </c>
      <c r="B2994" s="100" t="s">
        <v>595</v>
      </c>
      <c r="C2994" s="3" t="s">
        <v>12</v>
      </c>
      <c r="D2994" s="44">
        <f t="shared" si="52"/>
        <v>344</v>
      </c>
      <c r="E2994" s="44">
        <f>E2995+E2996+E2997+E2998</f>
        <v>0</v>
      </c>
      <c r="F2994" s="44">
        <f>F2995+F2996+F2997+F2998</f>
        <v>80</v>
      </c>
      <c r="G2994" s="44">
        <f>G2995+G2996+G2997+G2998</f>
        <v>84</v>
      </c>
      <c r="H2994" s="44">
        <f>H2995+H2996+H2997+H2998</f>
        <v>88</v>
      </c>
      <c r="I2994" s="44">
        <f>I2995+I2996+I2997+I2998</f>
        <v>92</v>
      </c>
    </row>
    <row r="2995" spans="1:9" ht="22.5" hidden="1">
      <c r="A2995" s="101"/>
      <c r="B2995" s="101"/>
      <c r="C2995" s="2" t="s">
        <v>9</v>
      </c>
      <c r="D2995" s="26">
        <f t="shared" si="52"/>
        <v>0</v>
      </c>
      <c r="E2995" s="24">
        <v>0</v>
      </c>
      <c r="F2995" s="24">
        <v>0</v>
      </c>
      <c r="G2995" s="24">
        <v>0</v>
      </c>
      <c r="H2995" s="24">
        <v>0</v>
      </c>
      <c r="I2995" s="24">
        <v>0</v>
      </c>
    </row>
    <row r="2996" spans="1:9" ht="22.5" hidden="1">
      <c r="A2996" s="101"/>
      <c r="B2996" s="101"/>
      <c r="C2996" s="2" t="s">
        <v>10</v>
      </c>
      <c r="D2996" s="26">
        <f t="shared" si="52"/>
        <v>0</v>
      </c>
      <c r="E2996" s="24">
        <v>0</v>
      </c>
      <c r="F2996" s="24">
        <v>0</v>
      </c>
      <c r="G2996" s="24">
        <v>0</v>
      </c>
      <c r="H2996" s="24">
        <v>0</v>
      </c>
      <c r="I2996" s="24">
        <v>0</v>
      </c>
    </row>
    <row r="2997" spans="1:9" ht="22.5" hidden="1">
      <c r="A2997" s="101"/>
      <c r="B2997" s="101"/>
      <c r="C2997" s="2" t="s">
        <v>11</v>
      </c>
      <c r="D2997" s="26">
        <f t="shared" si="52"/>
        <v>344</v>
      </c>
      <c r="E2997" s="24">
        <v>0</v>
      </c>
      <c r="F2997" s="24">
        <v>80</v>
      </c>
      <c r="G2997" s="24">
        <v>84</v>
      </c>
      <c r="H2997" s="24">
        <v>88</v>
      </c>
      <c r="I2997" s="24">
        <v>92</v>
      </c>
    </row>
    <row r="2998" spans="1:9" ht="15" hidden="1">
      <c r="A2998" s="101"/>
      <c r="B2998" s="101"/>
      <c r="C2998" s="2" t="s">
        <v>28</v>
      </c>
      <c r="D2998" s="26">
        <f t="shared" si="52"/>
        <v>0</v>
      </c>
      <c r="E2998" s="24">
        <v>0</v>
      </c>
      <c r="F2998" s="24">
        <v>0</v>
      </c>
      <c r="G2998" s="24">
        <v>0</v>
      </c>
      <c r="H2998" s="24">
        <v>0</v>
      </c>
      <c r="I2998" s="24">
        <v>0</v>
      </c>
    </row>
    <row r="2999" spans="1:9" ht="15" hidden="1">
      <c r="A2999" s="115">
        <v>8</v>
      </c>
      <c r="B2999" s="100" t="s">
        <v>596</v>
      </c>
      <c r="C2999" s="3" t="s">
        <v>12</v>
      </c>
      <c r="D2999" s="44">
        <f t="shared" si="52"/>
        <v>795</v>
      </c>
      <c r="E2999" s="44">
        <f>E3000+E3001+E3002+E3003</f>
        <v>0</v>
      </c>
      <c r="F2999" s="44">
        <f>F3000+F3001+F3002+F3003</f>
        <v>0</v>
      </c>
      <c r="G2999" s="44">
        <f>G3000+G3001+G3002+G3003</f>
        <v>252</v>
      </c>
      <c r="H2999" s="44">
        <f>H3000+H3001+H3002+H3003</f>
        <v>265</v>
      </c>
      <c r="I2999" s="44">
        <f>I3000+I3001+I3002+I3003</f>
        <v>278</v>
      </c>
    </row>
    <row r="3000" spans="1:9" ht="22.5" hidden="1">
      <c r="A3000" s="101"/>
      <c r="B3000" s="101"/>
      <c r="C3000" s="2" t="s">
        <v>9</v>
      </c>
      <c r="D3000" s="26">
        <f t="shared" si="52"/>
        <v>0</v>
      </c>
      <c r="E3000" s="24">
        <v>0</v>
      </c>
      <c r="F3000" s="24">
        <v>0</v>
      </c>
      <c r="G3000" s="24">
        <v>0</v>
      </c>
      <c r="H3000" s="24">
        <v>0</v>
      </c>
      <c r="I3000" s="24">
        <v>0</v>
      </c>
    </row>
    <row r="3001" spans="1:9" ht="22.5" hidden="1">
      <c r="A3001" s="101"/>
      <c r="B3001" s="101"/>
      <c r="C3001" s="2" t="s">
        <v>10</v>
      </c>
      <c r="D3001" s="26">
        <f t="shared" si="52"/>
        <v>0</v>
      </c>
      <c r="E3001" s="24">
        <v>0</v>
      </c>
      <c r="F3001" s="24">
        <v>0</v>
      </c>
      <c r="G3001" s="24">
        <v>0</v>
      </c>
      <c r="H3001" s="24">
        <v>0</v>
      </c>
      <c r="I3001" s="24">
        <v>0</v>
      </c>
    </row>
    <row r="3002" spans="1:9" ht="22.5" hidden="1">
      <c r="A3002" s="101"/>
      <c r="B3002" s="101"/>
      <c r="C3002" s="2" t="s">
        <v>11</v>
      </c>
      <c r="D3002" s="26">
        <f t="shared" si="52"/>
        <v>795</v>
      </c>
      <c r="E3002" s="24">
        <v>0</v>
      </c>
      <c r="F3002" s="24">
        <v>0</v>
      </c>
      <c r="G3002" s="24">
        <v>252</v>
      </c>
      <c r="H3002" s="24">
        <v>265</v>
      </c>
      <c r="I3002" s="24">
        <v>278</v>
      </c>
    </row>
    <row r="3003" spans="1:9" ht="15" hidden="1">
      <c r="A3003" s="101"/>
      <c r="B3003" s="101"/>
      <c r="C3003" s="2" t="s">
        <v>28</v>
      </c>
      <c r="D3003" s="26">
        <f t="shared" si="52"/>
        <v>0</v>
      </c>
      <c r="E3003" s="24">
        <v>0</v>
      </c>
      <c r="F3003" s="24">
        <v>0</v>
      </c>
      <c r="G3003" s="24">
        <v>0</v>
      </c>
      <c r="H3003" s="24">
        <v>0</v>
      </c>
      <c r="I3003" s="24">
        <v>0</v>
      </c>
    </row>
    <row r="3004" spans="1:9" ht="15" hidden="1">
      <c r="A3004" s="115">
        <v>9</v>
      </c>
      <c r="B3004" s="100" t="s">
        <v>597</v>
      </c>
      <c r="C3004" s="3" t="s">
        <v>12</v>
      </c>
      <c r="D3004" s="44">
        <f t="shared" si="52"/>
        <v>273</v>
      </c>
      <c r="E3004" s="44">
        <f>E3005+E3006+E3007+E3008</f>
        <v>0</v>
      </c>
      <c r="F3004" s="44">
        <f>F3005+F3006+F3007+F3008</f>
        <v>0</v>
      </c>
      <c r="G3004" s="44">
        <f>G3005+G3006+G3007+G3008</f>
        <v>273</v>
      </c>
      <c r="H3004" s="44">
        <f>H3005+H3006+H3007+H3008</f>
        <v>0</v>
      </c>
      <c r="I3004" s="44">
        <f>I3005+I3006+I3007+I3008</f>
        <v>0</v>
      </c>
    </row>
    <row r="3005" spans="1:9" ht="22.5" hidden="1">
      <c r="A3005" s="101"/>
      <c r="B3005" s="101"/>
      <c r="C3005" s="2" t="s">
        <v>9</v>
      </c>
      <c r="D3005" s="26">
        <f t="shared" si="52"/>
        <v>0</v>
      </c>
      <c r="E3005" s="24">
        <v>0</v>
      </c>
      <c r="F3005" s="24">
        <v>0</v>
      </c>
      <c r="G3005" s="24">
        <v>0</v>
      </c>
      <c r="H3005" s="24">
        <v>0</v>
      </c>
      <c r="I3005" s="24">
        <v>0</v>
      </c>
    </row>
    <row r="3006" spans="1:9" ht="22.5" hidden="1">
      <c r="A3006" s="101"/>
      <c r="B3006" s="101"/>
      <c r="C3006" s="2" t="s">
        <v>10</v>
      </c>
      <c r="D3006" s="26">
        <f t="shared" si="52"/>
        <v>0</v>
      </c>
      <c r="E3006" s="24">
        <v>0</v>
      </c>
      <c r="F3006" s="24">
        <v>0</v>
      </c>
      <c r="G3006" s="24">
        <v>0</v>
      </c>
      <c r="H3006" s="24">
        <v>0</v>
      </c>
      <c r="I3006" s="24">
        <v>0</v>
      </c>
    </row>
    <row r="3007" spans="1:9" ht="22.5" hidden="1">
      <c r="A3007" s="101"/>
      <c r="B3007" s="101"/>
      <c r="C3007" s="2" t="s">
        <v>11</v>
      </c>
      <c r="D3007" s="26">
        <f t="shared" si="52"/>
        <v>273</v>
      </c>
      <c r="E3007" s="24">
        <v>0</v>
      </c>
      <c r="F3007" s="24">
        <v>0</v>
      </c>
      <c r="G3007" s="24">
        <v>273</v>
      </c>
      <c r="H3007" s="24">
        <v>0</v>
      </c>
      <c r="I3007" s="24">
        <v>0</v>
      </c>
    </row>
    <row r="3008" spans="1:10" ht="15" hidden="1">
      <c r="A3008" s="101"/>
      <c r="B3008" s="101"/>
      <c r="C3008" s="2" t="s">
        <v>28</v>
      </c>
      <c r="D3008" s="26">
        <f t="shared" si="52"/>
        <v>0</v>
      </c>
      <c r="E3008" s="24">
        <v>0</v>
      </c>
      <c r="F3008" s="24">
        <v>0</v>
      </c>
      <c r="G3008" s="24">
        <v>0</v>
      </c>
      <c r="H3008" s="24">
        <v>0</v>
      </c>
      <c r="I3008" s="24">
        <v>0</v>
      </c>
      <c r="J3008">
        <f>D2984+D2989+D2994+D2999+D3004</f>
        <v>7874</v>
      </c>
    </row>
    <row r="3009" spans="1:9" ht="15">
      <c r="A3009" s="106"/>
      <c r="B3009" s="106" t="s">
        <v>743</v>
      </c>
      <c r="C3009" s="66" t="s">
        <v>12</v>
      </c>
      <c r="D3009" s="80">
        <f>D3010+D3011+D3012+D3013</f>
        <v>26242</v>
      </c>
      <c r="E3009" s="80">
        <f>E3010+E3011+E3012+E3013</f>
        <v>1390</v>
      </c>
      <c r="F3009" s="80">
        <f>F3010+F3011+F3012+F3013</f>
        <v>420</v>
      </c>
      <c r="G3009" s="80">
        <f>G3010+G3011+G3012+G3013</f>
        <v>7750</v>
      </c>
      <c r="H3009" s="80">
        <f>H3010+H3011+H3012+H3013</f>
        <v>8138</v>
      </c>
      <c r="I3009" s="80">
        <f>I3010+I3011+I3012+I3013</f>
        <v>8544</v>
      </c>
    </row>
    <row r="3010" spans="1:9" ht="22.5">
      <c r="A3010" s="112"/>
      <c r="B3010" s="112"/>
      <c r="C3010" s="66" t="s">
        <v>9</v>
      </c>
      <c r="D3010" s="79">
        <v>0</v>
      </c>
      <c r="E3010" s="79">
        <v>0</v>
      </c>
      <c r="F3010" s="79">
        <v>0</v>
      </c>
      <c r="G3010" s="79">
        <v>0</v>
      </c>
      <c r="H3010" s="79">
        <v>0</v>
      </c>
      <c r="I3010" s="79">
        <v>0</v>
      </c>
    </row>
    <row r="3011" spans="1:9" ht="22.5">
      <c r="A3011" s="112"/>
      <c r="B3011" s="112"/>
      <c r="C3011" s="66" t="s">
        <v>10</v>
      </c>
      <c r="D3011" s="79">
        <v>0</v>
      </c>
      <c r="E3011" s="79">
        <v>0</v>
      </c>
      <c r="F3011" s="79">
        <v>0</v>
      </c>
      <c r="G3011" s="79">
        <v>0</v>
      </c>
      <c r="H3011" s="79">
        <v>0</v>
      </c>
      <c r="I3011" s="79">
        <v>0</v>
      </c>
    </row>
    <row r="3012" spans="1:9" ht="22.5">
      <c r="A3012" s="112"/>
      <c r="B3012" s="112"/>
      <c r="C3012" s="66" t="s">
        <v>11</v>
      </c>
      <c r="D3012" s="79">
        <f>D3017+D3022+D3027</f>
        <v>26242</v>
      </c>
      <c r="E3012" s="79">
        <f>E3017+E3022+E3027</f>
        <v>1390</v>
      </c>
      <c r="F3012" s="79">
        <f>F3017+F3022+F3027</f>
        <v>420</v>
      </c>
      <c r="G3012" s="79">
        <f>G3017+G3022+G3027</f>
        <v>7750</v>
      </c>
      <c r="H3012" s="79">
        <f>H3017+H3022+H3027</f>
        <v>8138</v>
      </c>
      <c r="I3012" s="79">
        <f>I3017+I3022+I3027</f>
        <v>8544</v>
      </c>
    </row>
    <row r="3013" spans="1:9" ht="15">
      <c r="A3013" s="112"/>
      <c r="B3013" s="112"/>
      <c r="C3013" s="66" t="s">
        <v>28</v>
      </c>
      <c r="D3013" s="79">
        <v>0</v>
      </c>
      <c r="E3013" s="79">
        <v>0</v>
      </c>
      <c r="F3013" s="79">
        <v>0</v>
      </c>
      <c r="G3013" s="79">
        <v>0</v>
      </c>
      <c r="H3013" s="79">
        <v>0</v>
      </c>
      <c r="I3013" s="79">
        <v>0</v>
      </c>
    </row>
    <row r="3014" spans="1:9" ht="15" hidden="1">
      <c r="A3014" s="115">
        <v>10</v>
      </c>
      <c r="B3014" s="100" t="s">
        <v>598</v>
      </c>
      <c r="C3014" s="3" t="s">
        <v>12</v>
      </c>
      <c r="D3014" s="44">
        <f t="shared" si="52"/>
        <v>21321</v>
      </c>
      <c r="E3014" s="44">
        <f>E3015+E3016+E3017+E3018</f>
        <v>1390</v>
      </c>
      <c r="F3014" s="44">
        <f>F3015+F3016+F3017+F3018</f>
        <v>200</v>
      </c>
      <c r="G3014" s="44">
        <f>G3015+G3016+G3017+G3018</f>
        <v>6259</v>
      </c>
      <c r="H3014" s="44">
        <f>H3015+H3016+H3017+H3018</f>
        <v>6572</v>
      </c>
      <c r="I3014" s="44">
        <f>I3015+I3016+I3017+I3018</f>
        <v>6900</v>
      </c>
    </row>
    <row r="3015" spans="1:9" ht="22.5" hidden="1">
      <c r="A3015" s="101"/>
      <c r="B3015" s="101"/>
      <c r="C3015" s="2" t="s">
        <v>9</v>
      </c>
      <c r="D3015" s="26">
        <f t="shared" si="52"/>
        <v>0</v>
      </c>
      <c r="E3015" s="24">
        <v>0</v>
      </c>
      <c r="F3015" s="24">
        <v>0</v>
      </c>
      <c r="G3015" s="24">
        <v>0</v>
      </c>
      <c r="H3015" s="24">
        <v>0</v>
      </c>
      <c r="I3015" s="24">
        <v>0</v>
      </c>
    </row>
    <row r="3016" spans="1:9" ht="22.5" hidden="1">
      <c r="A3016" s="101"/>
      <c r="B3016" s="101"/>
      <c r="C3016" s="2" t="s">
        <v>10</v>
      </c>
      <c r="D3016" s="26">
        <f t="shared" si="52"/>
        <v>0</v>
      </c>
      <c r="E3016" s="24">
        <v>0</v>
      </c>
      <c r="F3016" s="24">
        <v>0</v>
      </c>
      <c r="G3016" s="24">
        <v>0</v>
      </c>
      <c r="H3016" s="24">
        <v>0</v>
      </c>
      <c r="I3016" s="24">
        <v>0</v>
      </c>
    </row>
    <row r="3017" spans="1:9" ht="22.5" hidden="1">
      <c r="A3017" s="101"/>
      <c r="B3017" s="101"/>
      <c r="C3017" s="2" t="s">
        <v>11</v>
      </c>
      <c r="D3017" s="26">
        <f t="shared" si="52"/>
        <v>21321</v>
      </c>
      <c r="E3017" s="24">
        <v>1390</v>
      </c>
      <c r="F3017" s="24">
        <v>200</v>
      </c>
      <c r="G3017" s="24">
        <v>6259</v>
      </c>
      <c r="H3017" s="24">
        <v>6572</v>
      </c>
      <c r="I3017" s="24">
        <v>6900</v>
      </c>
    </row>
    <row r="3018" spans="1:9" ht="15" hidden="1">
      <c r="A3018" s="101"/>
      <c r="B3018" s="101"/>
      <c r="C3018" s="2" t="s">
        <v>28</v>
      </c>
      <c r="D3018" s="26">
        <f t="shared" si="52"/>
        <v>0</v>
      </c>
      <c r="E3018" s="24">
        <v>0</v>
      </c>
      <c r="F3018" s="24">
        <v>0</v>
      </c>
      <c r="G3018" s="24">
        <v>0</v>
      </c>
      <c r="H3018" s="24">
        <v>0</v>
      </c>
      <c r="I3018" s="24">
        <v>0</v>
      </c>
    </row>
    <row r="3019" spans="1:9" ht="15" hidden="1">
      <c r="A3019" s="115">
        <v>11</v>
      </c>
      <c r="B3019" s="100" t="s">
        <v>599</v>
      </c>
      <c r="C3019" s="3" t="s">
        <v>12</v>
      </c>
      <c r="D3019" s="44">
        <f t="shared" si="52"/>
        <v>3972</v>
      </c>
      <c r="E3019" s="44">
        <f>E3020+E3021+E3022+E3023</f>
        <v>0</v>
      </c>
      <c r="F3019" s="44">
        <f>F3020+F3021+F3022+F3023</f>
        <v>0</v>
      </c>
      <c r="G3019" s="44">
        <f>G3020+G3021+G3022+G3023</f>
        <v>1260</v>
      </c>
      <c r="H3019" s="44">
        <f>H3020+H3021+H3022+H3023</f>
        <v>1323</v>
      </c>
      <c r="I3019" s="44">
        <f>I3020+I3021+I3022+I3023</f>
        <v>1389</v>
      </c>
    </row>
    <row r="3020" spans="1:9" ht="22.5" hidden="1">
      <c r="A3020" s="101"/>
      <c r="B3020" s="101"/>
      <c r="C3020" s="2" t="s">
        <v>9</v>
      </c>
      <c r="D3020" s="26">
        <f t="shared" si="52"/>
        <v>0</v>
      </c>
      <c r="E3020" s="24">
        <v>0</v>
      </c>
      <c r="F3020" s="24">
        <v>0</v>
      </c>
      <c r="G3020" s="24">
        <v>0</v>
      </c>
      <c r="H3020" s="24">
        <v>0</v>
      </c>
      <c r="I3020" s="24">
        <v>0</v>
      </c>
    </row>
    <row r="3021" spans="1:9" ht="22.5" hidden="1">
      <c r="A3021" s="101"/>
      <c r="B3021" s="101"/>
      <c r="C3021" s="2" t="s">
        <v>10</v>
      </c>
      <c r="D3021" s="26">
        <f t="shared" si="52"/>
        <v>0</v>
      </c>
      <c r="E3021" s="24">
        <v>0</v>
      </c>
      <c r="F3021" s="24">
        <v>0</v>
      </c>
      <c r="G3021" s="24">
        <v>0</v>
      </c>
      <c r="H3021" s="24">
        <v>0</v>
      </c>
      <c r="I3021" s="24">
        <v>0</v>
      </c>
    </row>
    <row r="3022" spans="1:9" ht="22.5" hidden="1">
      <c r="A3022" s="101"/>
      <c r="B3022" s="101"/>
      <c r="C3022" s="2" t="s">
        <v>11</v>
      </c>
      <c r="D3022" s="26">
        <f t="shared" si="52"/>
        <v>3972</v>
      </c>
      <c r="E3022" s="24">
        <v>0</v>
      </c>
      <c r="F3022" s="24">
        <v>0</v>
      </c>
      <c r="G3022" s="24">
        <v>1260</v>
      </c>
      <c r="H3022" s="24">
        <v>1323</v>
      </c>
      <c r="I3022" s="24">
        <v>1389</v>
      </c>
    </row>
    <row r="3023" spans="1:9" ht="15" hidden="1">
      <c r="A3023" s="101"/>
      <c r="B3023" s="101"/>
      <c r="C3023" s="2" t="s">
        <v>28</v>
      </c>
      <c r="D3023" s="26">
        <f t="shared" si="52"/>
        <v>0</v>
      </c>
      <c r="E3023" s="24">
        <v>0</v>
      </c>
      <c r="F3023" s="24">
        <v>0</v>
      </c>
      <c r="G3023" s="24">
        <v>0</v>
      </c>
      <c r="H3023" s="24">
        <v>0</v>
      </c>
      <c r="I3023" s="24">
        <v>0</v>
      </c>
    </row>
    <row r="3024" spans="1:9" ht="15" hidden="1">
      <c r="A3024" s="115">
        <v>12</v>
      </c>
      <c r="B3024" s="100" t="s">
        <v>600</v>
      </c>
      <c r="C3024" s="3" t="s">
        <v>12</v>
      </c>
      <c r="D3024" s="44">
        <f t="shared" si="52"/>
        <v>949</v>
      </c>
      <c r="E3024" s="44">
        <f>E3025+E3026+E3027+E3028</f>
        <v>0</v>
      </c>
      <c r="F3024" s="44">
        <f>F3025+F3026+F3027+F3028</f>
        <v>220</v>
      </c>
      <c r="G3024" s="44">
        <f>G3025+G3026+G3027+G3028</f>
        <v>231</v>
      </c>
      <c r="H3024" s="44">
        <f>H3025+H3026+H3027+H3028</f>
        <v>243</v>
      </c>
      <c r="I3024" s="44">
        <f>I3025+I3026+I3027+I3028</f>
        <v>255</v>
      </c>
    </row>
    <row r="3025" spans="1:9" ht="22.5" hidden="1">
      <c r="A3025" s="101"/>
      <c r="B3025" s="101"/>
      <c r="C3025" s="2" t="s">
        <v>9</v>
      </c>
      <c r="D3025" s="26">
        <f t="shared" si="52"/>
        <v>0</v>
      </c>
      <c r="E3025" s="24">
        <v>0</v>
      </c>
      <c r="F3025" s="24">
        <v>0</v>
      </c>
      <c r="G3025" s="24">
        <v>0</v>
      </c>
      <c r="H3025" s="24">
        <v>0</v>
      </c>
      <c r="I3025" s="24">
        <v>0</v>
      </c>
    </row>
    <row r="3026" spans="1:9" ht="22.5" hidden="1">
      <c r="A3026" s="101"/>
      <c r="B3026" s="101"/>
      <c r="C3026" s="2" t="s">
        <v>10</v>
      </c>
      <c r="D3026" s="26">
        <f t="shared" si="52"/>
        <v>0</v>
      </c>
      <c r="E3026" s="24">
        <v>0</v>
      </c>
      <c r="F3026" s="24">
        <v>0</v>
      </c>
      <c r="G3026" s="24">
        <v>0</v>
      </c>
      <c r="H3026" s="24">
        <v>0</v>
      </c>
      <c r="I3026" s="24">
        <v>0</v>
      </c>
    </row>
    <row r="3027" spans="1:9" ht="22.5" hidden="1">
      <c r="A3027" s="101"/>
      <c r="B3027" s="101"/>
      <c r="C3027" s="2" t="s">
        <v>11</v>
      </c>
      <c r="D3027" s="26">
        <f t="shared" si="52"/>
        <v>949</v>
      </c>
      <c r="E3027" s="24">
        <v>0</v>
      </c>
      <c r="F3027" s="24">
        <v>220</v>
      </c>
      <c r="G3027" s="24">
        <v>231</v>
      </c>
      <c r="H3027" s="24">
        <v>243</v>
      </c>
      <c r="I3027" s="24">
        <v>255</v>
      </c>
    </row>
    <row r="3028" spans="1:10" ht="15" hidden="1">
      <c r="A3028" s="101"/>
      <c r="B3028" s="101"/>
      <c r="C3028" s="2" t="s">
        <v>28</v>
      </c>
      <c r="D3028" s="26">
        <f t="shared" si="52"/>
        <v>0</v>
      </c>
      <c r="E3028" s="24">
        <v>0</v>
      </c>
      <c r="F3028" s="24">
        <v>0</v>
      </c>
      <c r="G3028" s="24">
        <v>0</v>
      </c>
      <c r="H3028" s="24">
        <v>0</v>
      </c>
      <c r="I3028" s="24">
        <v>0</v>
      </c>
      <c r="J3028">
        <f>D3014+D3019+D3024</f>
        <v>26242</v>
      </c>
    </row>
    <row r="3029" spans="1:9" ht="15">
      <c r="A3029" s="106"/>
      <c r="B3029" s="106" t="s">
        <v>744</v>
      </c>
      <c r="C3029" s="66" t="s">
        <v>12</v>
      </c>
      <c r="D3029" s="80">
        <f>D3030+D3031+D3032+D3033</f>
        <v>6235</v>
      </c>
      <c r="E3029" s="80">
        <f>E3030+E3031+E3032+E3033</f>
        <v>100</v>
      </c>
      <c r="F3029" s="80">
        <f>F3030+F3031+F3032+F3033</f>
        <v>200</v>
      </c>
      <c r="G3029" s="80">
        <f>G3030+G3031+G3032+G3033</f>
        <v>1249</v>
      </c>
      <c r="H3029" s="80">
        <f>H3030+H3031+H3032+H3033</f>
        <v>3310</v>
      </c>
      <c r="I3029" s="80">
        <f>I3030+I3031+I3032+I3033</f>
        <v>1376</v>
      </c>
    </row>
    <row r="3030" spans="1:9" ht="22.5">
      <c r="A3030" s="112"/>
      <c r="B3030" s="112"/>
      <c r="C3030" s="66" t="s">
        <v>9</v>
      </c>
      <c r="D3030" s="79">
        <v>0</v>
      </c>
      <c r="E3030" s="79">
        <v>0</v>
      </c>
      <c r="F3030" s="79">
        <v>0</v>
      </c>
      <c r="G3030" s="79">
        <v>0</v>
      </c>
      <c r="H3030" s="79">
        <v>0</v>
      </c>
      <c r="I3030" s="79">
        <v>0</v>
      </c>
    </row>
    <row r="3031" spans="1:9" ht="22.5">
      <c r="A3031" s="112"/>
      <c r="B3031" s="112"/>
      <c r="C3031" s="66" t="s">
        <v>10</v>
      </c>
      <c r="D3031" s="79">
        <v>0</v>
      </c>
      <c r="E3031" s="79">
        <v>0</v>
      </c>
      <c r="F3031" s="79">
        <v>0</v>
      </c>
      <c r="G3031" s="79">
        <v>0</v>
      </c>
      <c r="H3031" s="79">
        <v>0</v>
      </c>
      <c r="I3031" s="79">
        <v>0</v>
      </c>
    </row>
    <row r="3032" spans="1:9" ht="22.5">
      <c r="A3032" s="112"/>
      <c r="B3032" s="112"/>
      <c r="C3032" s="66" t="s">
        <v>11</v>
      </c>
      <c r="D3032" s="79">
        <f>D3037+D3042+D3047+D3052+D3057+D3062+D3067+D3072</f>
        <v>4235</v>
      </c>
      <c r="E3032" s="79">
        <f>E3037+E3042+E3047+E3052+E3057+E3062+E3067+E3072</f>
        <v>100</v>
      </c>
      <c r="F3032" s="79">
        <f>F3037+F3042+F3047+F3052+F3057+F3062+F3067+F3072</f>
        <v>200</v>
      </c>
      <c r="G3032" s="79">
        <f>G3037+G3042+G3047+G3052+G3057+G3062+G3067+G3072</f>
        <v>1249</v>
      </c>
      <c r="H3032" s="79">
        <f>H3037+H3042+H3047+H3052+H3057+H3062+H3067+H3072</f>
        <v>1310</v>
      </c>
      <c r="I3032" s="79">
        <f>I3037+I3042+I3047+I3052+I3057+I3062+I3067+I3072</f>
        <v>1376</v>
      </c>
    </row>
    <row r="3033" spans="1:9" ht="15">
      <c r="A3033" s="112"/>
      <c r="B3033" s="112"/>
      <c r="C3033" s="66" t="s">
        <v>28</v>
      </c>
      <c r="D3033" s="79">
        <f>D3038</f>
        <v>2000</v>
      </c>
      <c r="E3033" s="79">
        <f>E3038</f>
        <v>0</v>
      </c>
      <c r="F3033" s="79">
        <f>F3038</f>
        <v>0</v>
      </c>
      <c r="G3033" s="79">
        <f>G3038</f>
        <v>0</v>
      </c>
      <c r="H3033" s="79">
        <f>H3038</f>
        <v>2000</v>
      </c>
      <c r="I3033" s="79">
        <f>I3038</f>
        <v>0</v>
      </c>
    </row>
    <row r="3034" spans="1:9" ht="15" hidden="1">
      <c r="A3034" s="115">
        <v>13</v>
      </c>
      <c r="B3034" s="100" t="s">
        <v>601</v>
      </c>
      <c r="C3034" s="3" t="s">
        <v>12</v>
      </c>
      <c r="D3034" s="44">
        <f aca="true" t="shared" si="53" ref="D3034:D3107">E3034+F3034+G3034+H3034+I3034</f>
        <v>2000</v>
      </c>
      <c r="E3034" s="44">
        <f>E3035+E3036+E3037+E3038</f>
        <v>0</v>
      </c>
      <c r="F3034" s="44">
        <f>F3035+F3036+F3037+F3038</f>
        <v>0</v>
      </c>
      <c r="G3034" s="44">
        <f>G3035+G3036+G3037+G3038</f>
        <v>0</v>
      </c>
      <c r="H3034" s="44">
        <f>H3035+H3036+H3037+H3038</f>
        <v>2000</v>
      </c>
      <c r="I3034" s="44">
        <f>I3035+I3036+I3037+I3038</f>
        <v>0</v>
      </c>
    </row>
    <row r="3035" spans="1:9" ht="22.5" hidden="1">
      <c r="A3035" s="101"/>
      <c r="B3035" s="101"/>
      <c r="C3035" s="2" t="s">
        <v>9</v>
      </c>
      <c r="D3035" s="26">
        <f t="shared" si="53"/>
        <v>0</v>
      </c>
      <c r="E3035" s="24">
        <v>0</v>
      </c>
      <c r="F3035" s="24">
        <v>0</v>
      </c>
      <c r="G3035" s="24">
        <v>0</v>
      </c>
      <c r="H3035" s="24">
        <v>0</v>
      </c>
      <c r="I3035" s="24">
        <v>0</v>
      </c>
    </row>
    <row r="3036" spans="1:9" ht="22.5" hidden="1">
      <c r="A3036" s="101"/>
      <c r="B3036" s="101"/>
      <c r="C3036" s="2" t="s">
        <v>10</v>
      </c>
      <c r="D3036" s="26">
        <f t="shared" si="53"/>
        <v>0</v>
      </c>
      <c r="E3036" s="24">
        <v>0</v>
      </c>
      <c r="F3036" s="24">
        <v>0</v>
      </c>
      <c r="G3036" s="24">
        <v>0</v>
      </c>
      <c r="H3036" s="24">
        <v>0</v>
      </c>
      <c r="I3036" s="24">
        <v>0</v>
      </c>
    </row>
    <row r="3037" spans="1:9" ht="22.5" hidden="1">
      <c r="A3037" s="101"/>
      <c r="B3037" s="101"/>
      <c r="C3037" s="2" t="s">
        <v>11</v>
      </c>
      <c r="D3037" s="26">
        <f t="shared" si="53"/>
        <v>0</v>
      </c>
      <c r="E3037" s="24">
        <v>0</v>
      </c>
      <c r="F3037" s="24">
        <v>0</v>
      </c>
      <c r="G3037" s="24">
        <v>0</v>
      </c>
      <c r="H3037" s="24">
        <v>0</v>
      </c>
      <c r="I3037" s="24">
        <v>0</v>
      </c>
    </row>
    <row r="3038" spans="1:9" ht="15" hidden="1">
      <c r="A3038" s="101"/>
      <c r="B3038" s="101"/>
      <c r="C3038" s="2" t="s">
        <v>28</v>
      </c>
      <c r="D3038" s="26">
        <f t="shared" si="53"/>
        <v>2000</v>
      </c>
      <c r="E3038" s="24">
        <v>0</v>
      </c>
      <c r="F3038" s="24">
        <v>0</v>
      </c>
      <c r="G3038" s="24">
        <v>0</v>
      </c>
      <c r="H3038" s="24">
        <v>2000</v>
      </c>
      <c r="I3038" s="24">
        <v>0</v>
      </c>
    </row>
    <row r="3039" spans="1:9" ht="15" hidden="1">
      <c r="A3039" s="115">
        <v>14</v>
      </c>
      <c r="B3039" s="100" t="s">
        <v>602</v>
      </c>
      <c r="C3039" s="3" t="s">
        <v>12</v>
      </c>
      <c r="D3039" s="44">
        <f t="shared" si="53"/>
        <v>563</v>
      </c>
      <c r="E3039" s="44">
        <f>E3040+E3041+E3042+E3043</f>
        <v>100</v>
      </c>
      <c r="F3039" s="44">
        <f>F3040+F3041+F3042+F3043</f>
        <v>0</v>
      </c>
      <c r="G3039" s="44">
        <f>G3040+G3041+G3042+G3043</f>
        <v>147</v>
      </c>
      <c r="H3039" s="44">
        <f>H3040+H3041+H3042+H3043</f>
        <v>154</v>
      </c>
      <c r="I3039" s="44">
        <f>I3040+I3041+I3042+I3043</f>
        <v>162</v>
      </c>
    </row>
    <row r="3040" spans="1:9" ht="22.5" hidden="1">
      <c r="A3040" s="101"/>
      <c r="B3040" s="101"/>
      <c r="C3040" s="2" t="s">
        <v>9</v>
      </c>
      <c r="D3040" s="26">
        <f t="shared" si="53"/>
        <v>0</v>
      </c>
      <c r="E3040" s="24">
        <v>0</v>
      </c>
      <c r="F3040" s="24">
        <v>0</v>
      </c>
      <c r="G3040" s="24">
        <v>0</v>
      </c>
      <c r="H3040" s="24">
        <v>0</v>
      </c>
      <c r="I3040" s="24">
        <v>0</v>
      </c>
    </row>
    <row r="3041" spans="1:9" ht="22.5" hidden="1">
      <c r="A3041" s="101"/>
      <c r="B3041" s="101"/>
      <c r="C3041" s="2" t="s">
        <v>10</v>
      </c>
      <c r="D3041" s="26">
        <f t="shared" si="53"/>
        <v>0</v>
      </c>
      <c r="E3041" s="24">
        <v>0</v>
      </c>
      <c r="F3041" s="24">
        <v>0</v>
      </c>
      <c r="G3041" s="24">
        <v>0</v>
      </c>
      <c r="H3041" s="24">
        <v>0</v>
      </c>
      <c r="I3041" s="24">
        <v>0</v>
      </c>
    </row>
    <row r="3042" spans="1:9" ht="22.5" hidden="1">
      <c r="A3042" s="101"/>
      <c r="B3042" s="101"/>
      <c r="C3042" s="2" t="s">
        <v>11</v>
      </c>
      <c r="D3042" s="26">
        <f t="shared" si="53"/>
        <v>563</v>
      </c>
      <c r="E3042" s="24">
        <v>100</v>
      </c>
      <c r="F3042" s="24">
        <v>0</v>
      </c>
      <c r="G3042" s="24">
        <v>147</v>
      </c>
      <c r="H3042" s="24">
        <v>154</v>
      </c>
      <c r="I3042" s="24">
        <v>162</v>
      </c>
    </row>
    <row r="3043" spans="1:9" ht="15" hidden="1">
      <c r="A3043" s="101"/>
      <c r="B3043" s="101"/>
      <c r="C3043" s="2" t="s">
        <v>28</v>
      </c>
      <c r="D3043" s="26">
        <f t="shared" si="53"/>
        <v>0</v>
      </c>
      <c r="E3043" s="24">
        <v>0</v>
      </c>
      <c r="F3043" s="24">
        <v>0</v>
      </c>
      <c r="G3043" s="24">
        <v>0</v>
      </c>
      <c r="H3043" s="24">
        <v>0</v>
      </c>
      <c r="I3043" s="24">
        <v>0</v>
      </c>
    </row>
    <row r="3044" spans="1:9" ht="15" hidden="1">
      <c r="A3044" s="115">
        <v>15</v>
      </c>
      <c r="B3044" s="100" t="s">
        <v>603</v>
      </c>
      <c r="C3044" s="3" t="s">
        <v>12</v>
      </c>
      <c r="D3044" s="44">
        <f t="shared" si="53"/>
        <v>661</v>
      </c>
      <c r="E3044" s="44">
        <f>E3045+E3046+E3047+E3048</f>
        <v>0</v>
      </c>
      <c r="F3044" s="44">
        <f>F3045+F3046+F3047+F3048</f>
        <v>0</v>
      </c>
      <c r="G3044" s="44">
        <f>G3045+G3046+G3047+G3048</f>
        <v>210</v>
      </c>
      <c r="H3044" s="44">
        <f>H3045+H3046+H3047+H3048</f>
        <v>220</v>
      </c>
      <c r="I3044" s="44">
        <f>I3045+I3046+I3047+I3048</f>
        <v>231</v>
      </c>
    </row>
    <row r="3045" spans="1:9" ht="22.5" hidden="1">
      <c r="A3045" s="101"/>
      <c r="B3045" s="101"/>
      <c r="C3045" s="2" t="s">
        <v>9</v>
      </c>
      <c r="D3045" s="26">
        <f t="shared" si="53"/>
        <v>0</v>
      </c>
      <c r="E3045" s="24">
        <v>0</v>
      </c>
      <c r="F3045" s="24">
        <v>0</v>
      </c>
      <c r="G3045" s="24">
        <v>0</v>
      </c>
      <c r="H3045" s="24">
        <v>0</v>
      </c>
      <c r="I3045" s="24">
        <v>0</v>
      </c>
    </row>
    <row r="3046" spans="1:9" ht="22.5" hidden="1">
      <c r="A3046" s="101"/>
      <c r="B3046" s="101"/>
      <c r="C3046" s="2" t="s">
        <v>10</v>
      </c>
      <c r="D3046" s="26">
        <f t="shared" si="53"/>
        <v>0</v>
      </c>
      <c r="E3046" s="24">
        <v>0</v>
      </c>
      <c r="F3046" s="24">
        <v>0</v>
      </c>
      <c r="G3046" s="24">
        <v>0</v>
      </c>
      <c r="H3046" s="24">
        <v>0</v>
      </c>
      <c r="I3046" s="24">
        <v>0</v>
      </c>
    </row>
    <row r="3047" spans="1:9" ht="22.5" hidden="1">
      <c r="A3047" s="101"/>
      <c r="B3047" s="101"/>
      <c r="C3047" s="2" t="s">
        <v>11</v>
      </c>
      <c r="D3047" s="26">
        <f t="shared" si="53"/>
        <v>661</v>
      </c>
      <c r="E3047" s="24">
        <v>0</v>
      </c>
      <c r="F3047" s="24">
        <v>0</v>
      </c>
      <c r="G3047" s="24">
        <v>210</v>
      </c>
      <c r="H3047" s="24">
        <v>220</v>
      </c>
      <c r="I3047" s="24">
        <v>231</v>
      </c>
    </row>
    <row r="3048" spans="1:9" ht="15" hidden="1">
      <c r="A3048" s="101"/>
      <c r="B3048" s="101"/>
      <c r="C3048" s="2" t="s">
        <v>28</v>
      </c>
      <c r="D3048" s="26">
        <f t="shared" si="53"/>
        <v>0</v>
      </c>
      <c r="E3048" s="24">
        <v>0</v>
      </c>
      <c r="F3048" s="24">
        <v>0</v>
      </c>
      <c r="G3048" s="24">
        <v>0</v>
      </c>
      <c r="H3048" s="24">
        <v>0</v>
      </c>
      <c r="I3048" s="24">
        <v>0</v>
      </c>
    </row>
    <row r="3049" spans="1:9" ht="15" hidden="1">
      <c r="A3049" s="115">
        <v>16</v>
      </c>
      <c r="B3049" s="100" t="s">
        <v>604</v>
      </c>
      <c r="C3049" s="3" t="s">
        <v>12</v>
      </c>
      <c r="D3049" s="44">
        <f t="shared" si="53"/>
        <v>331</v>
      </c>
      <c r="E3049" s="44">
        <f>E3050+E3051+E3052+E3053</f>
        <v>0</v>
      </c>
      <c r="F3049" s="44">
        <f>F3050+F3051+F3052+F3053</f>
        <v>0</v>
      </c>
      <c r="G3049" s="44">
        <f>G3050+G3051+G3052+G3053</f>
        <v>105</v>
      </c>
      <c r="H3049" s="44">
        <f>H3050+H3051+H3052+H3053</f>
        <v>110</v>
      </c>
      <c r="I3049" s="44">
        <f>I3050+I3051+I3052+I3053</f>
        <v>116</v>
      </c>
    </row>
    <row r="3050" spans="1:9" ht="22.5" hidden="1">
      <c r="A3050" s="101"/>
      <c r="B3050" s="101"/>
      <c r="C3050" s="2" t="s">
        <v>9</v>
      </c>
      <c r="D3050" s="26">
        <f t="shared" si="53"/>
        <v>0</v>
      </c>
      <c r="E3050" s="24">
        <v>0</v>
      </c>
      <c r="F3050" s="24">
        <v>0</v>
      </c>
      <c r="G3050" s="24">
        <v>0</v>
      </c>
      <c r="H3050" s="24">
        <v>0</v>
      </c>
      <c r="I3050" s="24">
        <v>0</v>
      </c>
    </row>
    <row r="3051" spans="1:9" ht="22.5" hidden="1">
      <c r="A3051" s="101"/>
      <c r="B3051" s="101"/>
      <c r="C3051" s="2" t="s">
        <v>10</v>
      </c>
      <c r="D3051" s="26">
        <f t="shared" si="53"/>
        <v>0</v>
      </c>
      <c r="E3051" s="24">
        <v>0</v>
      </c>
      <c r="F3051" s="24">
        <v>0</v>
      </c>
      <c r="G3051" s="24">
        <v>0</v>
      </c>
      <c r="H3051" s="24">
        <v>0</v>
      </c>
      <c r="I3051" s="24">
        <v>0</v>
      </c>
    </row>
    <row r="3052" spans="1:9" ht="22.5" hidden="1">
      <c r="A3052" s="101"/>
      <c r="B3052" s="101"/>
      <c r="C3052" s="2" t="s">
        <v>11</v>
      </c>
      <c r="D3052" s="26">
        <f t="shared" si="53"/>
        <v>331</v>
      </c>
      <c r="E3052" s="24">
        <v>0</v>
      </c>
      <c r="F3052" s="24">
        <v>0</v>
      </c>
      <c r="G3052" s="24">
        <v>105</v>
      </c>
      <c r="H3052" s="24">
        <v>110</v>
      </c>
      <c r="I3052" s="24">
        <v>116</v>
      </c>
    </row>
    <row r="3053" spans="1:9" ht="15" hidden="1">
      <c r="A3053" s="101"/>
      <c r="B3053" s="101"/>
      <c r="C3053" s="2" t="s">
        <v>28</v>
      </c>
      <c r="D3053" s="26">
        <f t="shared" si="53"/>
        <v>0</v>
      </c>
      <c r="E3053" s="24">
        <v>0</v>
      </c>
      <c r="F3053" s="24">
        <v>0</v>
      </c>
      <c r="G3053" s="24">
        <v>0</v>
      </c>
      <c r="H3053" s="24">
        <v>0</v>
      </c>
      <c r="I3053" s="24">
        <v>0</v>
      </c>
    </row>
    <row r="3054" spans="1:9" ht="15" hidden="1">
      <c r="A3054" s="115">
        <v>17</v>
      </c>
      <c r="B3054" s="100" t="s">
        <v>605</v>
      </c>
      <c r="C3054" s="3" t="s">
        <v>12</v>
      </c>
      <c r="D3054" s="44">
        <f t="shared" si="53"/>
        <v>174</v>
      </c>
      <c r="E3054" s="44">
        <f>E3055+E3056+E3057+E3058</f>
        <v>0</v>
      </c>
      <c r="F3054" s="44">
        <f>F3055+F3056+F3057+F3058</f>
        <v>0</v>
      </c>
      <c r="G3054" s="44">
        <f>G3055+G3056+G3057+G3058</f>
        <v>55</v>
      </c>
      <c r="H3054" s="44">
        <f>H3055+H3056+H3057+H3058</f>
        <v>58</v>
      </c>
      <c r="I3054" s="44">
        <f>I3055+I3056+I3057+I3058</f>
        <v>61</v>
      </c>
    </row>
    <row r="3055" spans="1:9" ht="22.5" hidden="1">
      <c r="A3055" s="101"/>
      <c r="B3055" s="101"/>
      <c r="C3055" s="2" t="s">
        <v>9</v>
      </c>
      <c r="D3055" s="26">
        <f t="shared" si="53"/>
        <v>0</v>
      </c>
      <c r="E3055" s="24">
        <v>0</v>
      </c>
      <c r="F3055" s="24">
        <v>0</v>
      </c>
      <c r="G3055" s="24">
        <v>0</v>
      </c>
      <c r="H3055" s="24">
        <v>0</v>
      </c>
      <c r="I3055" s="24">
        <v>0</v>
      </c>
    </row>
    <row r="3056" spans="1:9" ht="22.5" hidden="1">
      <c r="A3056" s="101"/>
      <c r="B3056" s="101"/>
      <c r="C3056" s="2" t="s">
        <v>10</v>
      </c>
      <c r="D3056" s="26">
        <f t="shared" si="53"/>
        <v>0</v>
      </c>
      <c r="E3056" s="24">
        <v>0</v>
      </c>
      <c r="F3056" s="24">
        <v>0</v>
      </c>
      <c r="G3056" s="24">
        <v>0</v>
      </c>
      <c r="H3056" s="24">
        <v>0</v>
      </c>
      <c r="I3056" s="24">
        <v>0</v>
      </c>
    </row>
    <row r="3057" spans="1:9" ht="22.5" hidden="1">
      <c r="A3057" s="101"/>
      <c r="B3057" s="101"/>
      <c r="C3057" s="2" t="s">
        <v>11</v>
      </c>
      <c r="D3057" s="26">
        <f t="shared" si="53"/>
        <v>174</v>
      </c>
      <c r="E3057" s="24">
        <v>0</v>
      </c>
      <c r="F3057" s="24">
        <v>0</v>
      </c>
      <c r="G3057" s="24">
        <v>55</v>
      </c>
      <c r="H3057" s="24">
        <v>58</v>
      </c>
      <c r="I3057" s="24">
        <v>61</v>
      </c>
    </row>
    <row r="3058" spans="1:9" ht="15" hidden="1">
      <c r="A3058" s="101"/>
      <c r="B3058" s="101"/>
      <c r="C3058" s="2" t="s">
        <v>28</v>
      </c>
      <c r="D3058" s="26">
        <f t="shared" si="53"/>
        <v>0</v>
      </c>
      <c r="E3058" s="24">
        <v>0</v>
      </c>
      <c r="F3058" s="24">
        <v>0</v>
      </c>
      <c r="G3058" s="24">
        <v>0</v>
      </c>
      <c r="H3058" s="24">
        <v>0</v>
      </c>
      <c r="I3058" s="24">
        <v>0</v>
      </c>
    </row>
    <row r="3059" spans="1:9" ht="15" hidden="1">
      <c r="A3059" s="115">
        <v>18</v>
      </c>
      <c r="B3059" s="100" t="s">
        <v>606</v>
      </c>
      <c r="C3059" s="3" t="s">
        <v>12</v>
      </c>
      <c r="D3059" s="44">
        <f t="shared" si="53"/>
        <v>1192</v>
      </c>
      <c r="E3059" s="44">
        <f>E3060+E3061+E3062+E3063</f>
        <v>0</v>
      </c>
      <c r="F3059" s="44">
        <f>F3060+F3061+F3062+F3063</f>
        <v>0</v>
      </c>
      <c r="G3059" s="44">
        <f>G3060+G3061+G3062+G3063</f>
        <v>378</v>
      </c>
      <c r="H3059" s="44">
        <f>H3060+H3061+H3062+H3063</f>
        <v>397</v>
      </c>
      <c r="I3059" s="44">
        <f>I3060+I3061+I3062+I3063</f>
        <v>417</v>
      </c>
    </row>
    <row r="3060" spans="1:9" ht="22.5" hidden="1">
      <c r="A3060" s="101"/>
      <c r="B3060" s="101"/>
      <c r="C3060" s="2" t="s">
        <v>9</v>
      </c>
      <c r="D3060" s="26">
        <f t="shared" si="53"/>
        <v>0</v>
      </c>
      <c r="E3060" s="24">
        <v>0</v>
      </c>
      <c r="F3060" s="24">
        <v>0</v>
      </c>
      <c r="G3060" s="24">
        <v>0</v>
      </c>
      <c r="H3060" s="24">
        <v>0</v>
      </c>
      <c r="I3060" s="24">
        <v>0</v>
      </c>
    </row>
    <row r="3061" spans="1:9" ht="22.5" hidden="1">
      <c r="A3061" s="101"/>
      <c r="B3061" s="101"/>
      <c r="C3061" s="2" t="s">
        <v>10</v>
      </c>
      <c r="D3061" s="26">
        <f t="shared" si="53"/>
        <v>0</v>
      </c>
      <c r="E3061" s="24">
        <v>0</v>
      </c>
      <c r="F3061" s="24">
        <v>0</v>
      </c>
      <c r="G3061" s="24">
        <v>0</v>
      </c>
      <c r="H3061" s="24">
        <v>0</v>
      </c>
      <c r="I3061" s="24">
        <v>0</v>
      </c>
    </row>
    <row r="3062" spans="1:9" ht="22.5" hidden="1">
      <c r="A3062" s="101"/>
      <c r="B3062" s="101"/>
      <c r="C3062" s="2" t="s">
        <v>11</v>
      </c>
      <c r="D3062" s="26">
        <f t="shared" si="53"/>
        <v>1192</v>
      </c>
      <c r="E3062" s="24">
        <v>0</v>
      </c>
      <c r="F3062" s="24">
        <v>0</v>
      </c>
      <c r="G3062" s="24">
        <v>378</v>
      </c>
      <c r="H3062" s="24">
        <v>397</v>
      </c>
      <c r="I3062" s="24">
        <v>417</v>
      </c>
    </row>
    <row r="3063" spans="1:9" ht="15" hidden="1">
      <c r="A3063" s="101"/>
      <c r="B3063" s="101"/>
      <c r="C3063" s="2" t="s">
        <v>28</v>
      </c>
      <c r="D3063" s="26">
        <f t="shared" si="53"/>
        <v>0</v>
      </c>
      <c r="E3063" s="24">
        <v>0</v>
      </c>
      <c r="F3063" s="24">
        <v>0</v>
      </c>
      <c r="G3063" s="24">
        <v>0</v>
      </c>
      <c r="H3063" s="24">
        <v>0</v>
      </c>
      <c r="I3063" s="24">
        <v>0</v>
      </c>
    </row>
    <row r="3064" spans="1:9" ht="15" hidden="1">
      <c r="A3064" s="115">
        <v>19</v>
      </c>
      <c r="B3064" s="100" t="s">
        <v>607</v>
      </c>
      <c r="C3064" s="3" t="s">
        <v>12</v>
      </c>
      <c r="D3064" s="44">
        <f t="shared" si="53"/>
        <v>934</v>
      </c>
      <c r="E3064" s="44">
        <f>E3065+E3066+E3067+E3068</f>
        <v>0</v>
      </c>
      <c r="F3064" s="44">
        <f>F3065+F3066+F3067+F3068</f>
        <v>150</v>
      </c>
      <c r="G3064" s="44">
        <f>G3065+G3066+G3067+G3068</f>
        <v>249</v>
      </c>
      <c r="H3064" s="44">
        <f>H3065+H3066+H3067+H3068</f>
        <v>261</v>
      </c>
      <c r="I3064" s="44">
        <f>I3065+I3066+I3067+I3068</f>
        <v>274</v>
      </c>
    </row>
    <row r="3065" spans="1:9" ht="22.5" hidden="1">
      <c r="A3065" s="101"/>
      <c r="B3065" s="101"/>
      <c r="C3065" s="2" t="s">
        <v>9</v>
      </c>
      <c r="D3065" s="26">
        <f t="shared" si="53"/>
        <v>0</v>
      </c>
      <c r="E3065" s="24">
        <v>0</v>
      </c>
      <c r="F3065" s="24">
        <v>0</v>
      </c>
      <c r="G3065" s="24">
        <v>0</v>
      </c>
      <c r="H3065" s="24">
        <v>0</v>
      </c>
      <c r="I3065" s="24">
        <v>0</v>
      </c>
    </row>
    <row r="3066" spans="1:9" ht="22.5" hidden="1">
      <c r="A3066" s="101"/>
      <c r="B3066" s="101"/>
      <c r="C3066" s="2" t="s">
        <v>10</v>
      </c>
      <c r="D3066" s="26">
        <f t="shared" si="53"/>
        <v>0</v>
      </c>
      <c r="E3066" s="24">
        <v>0</v>
      </c>
      <c r="F3066" s="24">
        <v>0</v>
      </c>
      <c r="G3066" s="24">
        <v>0</v>
      </c>
      <c r="H3066" s="24">
        <v>0</v>
      </c>
      <c r="I3066" s="24">
        <v>0</v>
      </c>
    </row>
    <row r="3067" spans="1:9" ht="22.5" hidden="1">
      <c r="A3067" s="101"/>
      <c r="B3067" s="101"/>
      <c r="C3067" s="2" t="s">
        <v>11</v>
      </c>
      <c r="D3067" s="26">
        <f t="shared" si="53"/>
        <v>934</v>
      </c>
      <c r="E3067" s="24">
        <v>0</v>
      </c>
      <c r="F3067" s="24">
        <v>150</v>
      </c>
      <c r="G3067" s="24">
        <v>249</v>
      </c>
      <c r="H3067" s="24">
        <v>261</v>
      </c>
      <c r="I3067" s="24">
        <v>274</v>
      </c>
    </row>
    <row r="3068" spans="1:9" ht="15" hidden="1">
      <c r="A3068" s="101"/>
      <c r="B3068" s="101"/>
      <c r="C3068" s="2" t="s">
        <v>28</v>
      </c>
      <c r="D3068" s="26">
        <f t="shared" si="53"/>
        <v>0</v>
      </c>
      <c r="E3068" s="24">
        <v>0</v>
      </c>
      <c r="F3068" s="24">
        <v>0</v>
      </c>
      <c r="G3068" s="24">
        <v>0</v>
      </c>
      <c r="H3068" s="24">
        <v>0</v>
      </c>
      <c r="I3068" s="24">
        <v>0</v>
      </c>
    </row>
    <row r="3069" spans="1:9" ht="15" hidden="1">
      <c r="A3069" s="115">
        <v>20</v>
      </c>
      <c r="B3069" s="100" t="s">
        <v>608</v>
      </c>
      <c r="C3069" s="3" t="s">
        <v>12</v>
      </c>
      <c r="D3069" s="44">
        <f t="shared" si="53"/>
        <v>380</v>
      </c>
      <c r="E3069" s="44">
        <f>E3070+E3071+E3072+E3073</f>
        <v>0</v>
      </c>
      <c r="F3069" s="44">
        <f>F3070+F3071+F3072+F3073</f>
        <v>50</v>
      </c>
      <c r="G3069" s="44">
        <f>G3070+G3071+G3072+G3073</f>
        <v>105</v>
      </c>
      <c r="H3069" s="44">
        <f>H3070+H3071+H3072+H3073</f>
        <v>110</v>
      </c>
      <c r="I3069" s="44">
        <f>I3070+I3071+I3072+I3073</f>
        <v>115</v>
      </c>
    </row>
    <row r="3070" spans="1:9" ht="22.5" hidden="1">
      <c r="A3070" s="101"/>
      <c r="B3070" s="101"/>
      <c r="C3070" s="2" t="s">
        <v>9</v>
      </c>
      <c r="D3070" s="26">
        <f t="shared" si="53"/>
        <v>0</v>
      </c>
      <c r="E3070" s="24">
        <v>0</v>
      </c>
      <c r="F3070" s="24">
        <v>0</v>
      </c>
      <c r="G3070" s="24">
        <v>0</v>
      </c>
      <c r="H3070" s="24">
        <v>0</v>
      </c>
      <c r="I3070" s="24">
        <v>0</v>
      </c>
    </row>
    <row r="3071" spans="1:9" ht="22.5" hidden="1">
      <c r="A3071" s="101"/>
      <c r="B3071" s="101"/>
      <c r="C3071" s="2" t="s">
        <v>10</v>
      </c>
      <c r="D3071" s="26">
        <f t="shared" si="53"/>
        <v>0</v>
      </c>
      <c r="E3071" s="24">
        <v>0</v>
      </c>
      <c r="F3071" s="24">
        <v>0</v>
      </c>
      <c r="G3071" s="24">
        <v>0</v>
      </c>
      <c r="H3071" s="24">
        <v>0</v>
      </c>
      <c r="I3071" s="24">
        <v>0</v>
      </c>
    </row>
    <row r="3072" spans="1:9" ht="22.5" hidden="1">
      <c r="A3072" s="101"/>
      <c r="B3072" s="101"/>
      <c r="C3072" s="2" t="s">
        <v>11</v>
      </c>
      <c r="D3072" s="26">
        <f t="shared" si="53"/>
        <v>380</v>
      </c>
      <c r="E3072" s="24">
        <v>0</v>
      </c>
      <c r="F3072" s="24">
        <v>50</v>
      </c>
      <c r="G3072" s="24">
        <v>105</v>
      </c>
      <c r="H3072" s="24">
        <v>110</v>
      </c>
      <c r="I3072" s="24">
        <v>115</v>
      </c>
    </row>
    <row r="3073" spans="1:10" ht="15" hidden="1">
      <c r="A3073" s="101"/>
      <c r="B3073" s="101"/>
      <c r="C3073" s="2" t="s">
        <v>28</v>
      </c>
      <c r="D3073" s="26">
        <f t="shared" si="53"/>
        <v>0</v>
      </c>
      <c r="E3073" s="24">
        <v>0</v>
      </c>
      <c r="F3073" s="24">
        <v>0</v>
      </c>
      <c r="G3073" s="24">
        <v>0</v>
      </c>
      <c r="H3073" s="24">
        <v>0</v>
      </c>
      <c r="I3073" s="24">
        <v>0</v>
      </c>
      <c r="J3073">
        <f>D3034+D3039+D3044+D3049+D3054+D3059+D3064+D3069</f>
        <v>6235</v>
      </c>
    </row>
    <row r="3074" spans="1:9" ht="15">
      <c r="A3074" s="106"/>
      <c r="B3074" s="106" t="s">
        <v>745</v>
      </c>
      <c r="C3074" s="66" t="s">
        <v>12</v>
      </c>
      <c r="D3074" s="80">
        <f>D3075+D3076+D3077+D3078</f>
        <v>6310</v>
      </c>
      <c r="E3074" s="80">
        <f>E3075+E3076+E3077+E3078</f>
        <v>0</v>
      </c>
      <c r="F3074" s="80">
        <f>F3075+F3076+F3077+F3078</f>
        <v>1058</v>
      </c>
      <c r="G3074" s="80">
        <f>G3075+G3076+G3077+G3078</f>
        <v>1675</v>
      </c>
      <c r="H3074" s="80">
        <f>H3075+H3076+H3077+H3078</f>
        <v>1758</v>
      </c>
      <c r="I3074" s="80">
        <f>I3075+I3076+I3077+I3078</f>
        <v>1819</v>
      </c>
    </row>
    <row r="3075" spans="1:9" ht="22.5">
      <c r="A3075" s="112"/>
      <c r="B3075" s="112"/>
      <c r="C3075" s="66" t="s">
        <v>9</v>
      </c>
      <c r="D3075" s="79">
        <v>0</v>
      </c>
      <c r="E3075" s="79">
        <v>0</v>
      </c>
      <c r="F3075" s="79">
        <v>0</v>
      </c>
      <c r="G3075" s="79">
        <v>0</v>
      </c>
      <c r="H3075" s="79">
        <v>0</v>
      </c>
      <c r="I3075" s="79">
        <v>0</v>
      </c>
    </row>
    <row r="3076" spans="1:9" ht="22.5">
      <c r="A3076" s="112"/>
      <c r="B3076" s="112"/>
      <c r="C3076" s="66" t="s">
        <v>10</v>
      </c>
      <c r="D3076" s="79">
        <v>0</v>
      </c>
      <c r="E3076" s="79">
        <v>0</v>
      </c>
      <c r="F3076" s="79">
        <v>0</v>
      </c>
      <c r="G3076" s="79">
        <v>0</v>
      </c>
      <c r="H3076" s="79">
        <v>0</v>
      </c>
      <c r="I3076" s="79">
        <v>0</v>
      </c>
    </row>
    <row r="3077" spans="1:9" ht="22.5">
      <c r="A3077" s="112"/>
      <c r="B3077" s="112"/>
      <c r="C3077" s="66" t="s">
        <v>11</v>
      </c>
      <c r="D3077" s="79">
        <f>D3082+D3087+D3092</f>
        <v>6310</v>
      </c>
      <c r="E3077" s="79">
        <f>E3082+E3087+E3092</f>
        <v>0</v>
      </c>
      <c r="F3077" s="79">
        <f>F3082+F3087+F3092</f>
        <v>1058</v>
      </c>
      <c r="G3077" s="79">
        <f>G3082+G3087+G3092</f>
        <v>1675</v>
      </c>
      <c r="H3077" s="79">
        <f>H3082+H3087+H3092</f>
        <v>1758</v>
      </c>
      <c r="I3077" s="79">
        <f>I3082+I3087+I3092</f>
        <v>1819</v>
      </c>
    </row>
    <row r="3078" spans="1:9" ht="22.5" customHeight="1">
      <c r="A3078" s="112"/>
      <c r="B3078" s="112"/>
      <c r="C3078" s="66" t="s">
        <v>28</v>
      </c>
      <c r="D3078" s="79">
        <v>0</v>
      </c>
      <c r="E3078" s="79">
        <v>0</v>
      </c>
      <c r="F3078" s="79">
        <v>0</v>
      </c>
      <c r="G3078" s="79">
        <v>0</v>
      </c>
      <c r="H3078" s="79">
        <v>0</v>
      </c>
      <c r="I3078" s="79">
        <v>0</v>
      </c>
    </row>
    <row r="3079" spans="1:9" ht="28.5" customHeight="1" hidden="1">
      <c r="A3079" s="115">
        <v>21</v>
      </c>
      <c r="B3079" s="100" t="s">
        <v>609</v>
      </c>
      <c r="C3079" s="3" t="s">
        <v>12</v>
      </c>
      <c r="D3079" s="44">
        <f t="shared" si="53"/>
        <v>2281</v>
      </c>
      <c r="E3079" s="44">
        <f>E3080+E3081+E3082+E3083</f>
        <v>0</v>
      </c>
      <c r="F3079" s="44">
        <f>F3080+F3081+F3082+F3083</f>
        <v>380</v>
      </c>
      <c r="G3079" s="44">
        <f>G3080+G3081+G3082+G3083</f>
        <v>612</v>
      </c>
      <c r="H3079" s="44">
        <f>H3080+H3081+H3082+H3083</f>
        <v>642</v>
      </c>
      <c r="I3079" s="44">
        <f>I3080+I3081+I3082+I3083</f>
        <v>647</v>
      </c>
    </row>
    <row r="3080" spans="1:9" ht="22.5" hidden="1">
      <c r="A3080" s="101"/>
      <c r="B3080" s="101"/>
      <c r="C3080" s="2" t="s">
        <v>9</v>
      </c>
      <c r="D3080" s="26">
        <f t="shared" si="53"/>
        <v>0</v>
      </c>
      <c r="E3080" s="24">
        <v>0</v>
      </c>
      <c r="F3080" s="24">
        <v>0</v>
      </c>
      <c r="G3080" s="24">
        <v>0</v>
      </c>
      <c r="H3080" s="24">
        <v>0</v>
      </c>
      <c r="I3080" s="24">
        <v>0</v>
      </c>
    </row>
    <row r="3081" spans="1:9" ht="22.5" hidden="1">
      <c r="A3081" s="101"/>
      <c r="B3081" s="101"/>
      <c r="C3081" s="2" t="s">
        <v>10</v>
      </c>
      <c r="D3081" s="26">
        <f t="shared" si="53"/>
        <v>0</v>
      </c>
      <c r="E3081" s="24">
        <v>0</v>
      </c>
      <c r="F3081" s="24">
        <v>0</v>
      </c>
      <c r="G3081" s="24">
        <v>0</v>
      </c>
      <c r="H3081" s="24">
        <v>0</v>
      </c>
      <c r="I3081" s="24">
        <v>0</v>
      </c>
    </row>
    <row r="3082" spans="1:9" ht="22.5" hidden="1">
      <c r="A3082" s="101"/>
      <c r="B3082" s="101"/>
      <c r="C3082" s="2" t="s">
        <v>11</v>
      </c>
      <c r="D3082" s="26">
        <f t="shared" si="53"/>
        <v>2281</v>
      </c>
      <c r="E3082" s="24">
        <v>0</v>
      </c>
      <c r="F3082" s="24">
        <v>380</v>
      </c>
      <c r="G3082" s="24">
        <v>612</v>
      </c>
      <c r="H3082" s="24">
        <v>642</v>
      </c>
      <c r="I3082" s="24">
        <v>647</v>
      </c>
    </row>
    <row r="3083" spans="1:9" ht="15" hidden="1">
      <c r="A3083" s="101"/>
      <c r="B3083" s="101"/>
      <c r="C3083" s="2" t="s">
        <v>28</v>
      </c>
      <c r="D3083" s="26">
        <f t="shared" si="53"/>
        <v>0</v>
      </c>
      <c r="E3083" s="24">
        <v>0</v>
      </c>
      <c r="F3083" s="24">
        <v>0</v>
      </c>
      <c r="G3083" s="24">
        <v>0</v>
      </c>
      <c r="H3083" s="24">
        <v>0</v>
      </c>
      <c r="I3083" s="24">
        <v>0</v>
      </c>
    </row>
    <row r="3084" spans="1:9" ht="15" hidden="1">
      <c r="A3084" s="115">
        <v>22</v>
      </c>
      <c r="B3084" s="100" t="s">
        <v>610</v>
      </c>
      <c r="C3084" s="3" t="s">
        <v>12</v>
      </c>
      <c r="D3084" s="44">
        <f t="shared" si="53"/>
        <v>259</v>
      </c>
      <c r="E3084" s="44">
        <f>E3085+E3086+E3087+E3088</f>
        <v>0</v>
      </c>
      <c r="F3084" s="44">
        <f>F3085+F3086+F3087+F3088</f>
        <v>60</v>
      </c>
      <c r="G3084" s="44">
        <f>G3085+G3086+G3087+G3088</f>
        <v>63</v>
      </c>
      <c r="H3084" s="44">
        <f>H3085+H3086+H3087+H3088</f>
        <v>66</v>
      </c>
      <c r="I3084" s="44">
        <f>I3085+I3086+I3087+I3088</f>
        <v>70</v>
      </c>
    </row>
    <row r="3085" spans="1:9" ht="22.5" hidden="1">
      <c r="A3085" s="101"/>
      <c r="B3085" s="101"/>
      <c r="C3085" s="2" t="s">
        <v>9</v>
      </c>
      <c r="D3085" s="26">
        <f t="shared" si="53"/>
        <v>0</v>
      </c>
      <c r="E3085" s="24">
        <v>0</v>
      </c>
      <c r="F3085" s="24">
        <v>0</v>
      </c>
      <c r="G3085" s="24">
        <v>0</v>
      </c>
      <c r="H3085" s="24">
        <v>0</v>
      </c>
      <c r="I3085" s="24">
        <v>0</v>
      </c>
    </row>
    <row r="3086" spans="1:9" ht="22.5" hidden="1">
      <c r="A3086" s="101"/>
      <c r="B3086" s="101"/>
      <c r="C3086" s="2" t="s">
        <v>10</v>
      </c>
      <c r="D3086" s="26">
        <f t="shared" si="53"/>
        <v>0</v>
      </c>
      <c r="E3086" s="24">
        <v>0</v>
      </c>
      <c r="F3086" s="24">
        <v>0</v>
      </c>
      <c r="G3086" s="24">
        <v>0</v>
      </c>
      <c r="H3086" s="24">
        <v>0</v>
      </c>
      <c r="I3086" s="24">
        <v>0</v>
      </c>
    </row>
    <row r="3087" spans="1:9" ht="22.5" hidden="1">
      <c r="A3087" s="101"/>
      <c r="B3087" s="101"/>
      <c r="C3087" s="2" t="s">
        <v>11</v>
      </c>
      <c r="D3087" s="26">
        <f t="shared" si="53"/>
        <v>259</v>
      </c>
      <c r="E3087" s="24">
        <v>0</v>
      </c>
      <c r="F3087" s="24">
        <v>60</v>
      </c>
      <c r="G3087" s="24">
        <v>63</v>
      </c>
      <c r="H3087" s="24">
        <v>66</v>
      </c>
      <c r="I3087" s="24">
        <v>70</v>
      </c>
    </row>
    <row r="3088" spans="1:9" ht="15" hidden="1">
      <c r="A3088" s="101"/>
      <c r="B3088" s="101"/>
      <c r="C3088" s="2" t="s">
        <v>28</v>
      </c>
      <c r="D3088" s="26">
        <f t="shared" si="53"/>
        <v>0</v>
      </c>
      <c r="E3088" s="24">
        <v>0</v>
      </c>
      <c r="F3088" s="24">
        <v>0</v>
      </c>
      <c r="G3088" s="24">
        <v>0</v>
      </c>
      <c r="H3088" s="24">
        <v>0</v>
      </c>
      <c r="I3088" s="24">
        <v>0</v>
      </c>
    </row>
    <row r="3089" spans="1:9" ht="15" hidden="1">
      <c r="A3089" s="115">
        <v>23</v>
      </c>
      <c r="B3089" s="100" t="s">
        <v>611</v>
      </c>
      <c r="C3089" s="3" t="s">
        <v>12</v>
      </c>
      <c r="D3089" s="44">
        <f t="shared" si="53"/>
        <v>3770</v>
      </c>
      <c r="E3089" s="44">
        <f>E3090+E3091+E3092+E3093</f>
        <v>0</v>
      </c>
      <c r="F3089" s="44">
        <f>F3090+F3091+F3092+F3093</f>
        <v>618</v>
      </c>
      <c r="G3089" s="44">
        <f>G3090+G3091+G3092+G3093</f>
        <v>1000</v>
      </c>
      <c r="H3089" s="44">
        <f>H3090+H3091+H3092+H3093</f>
        <v>1050</v>
      </c>
      <c r="I3089" s="44">
        <f>I3090+I3091+I3092+I3093</f>
        <v>1102</v>
      </c>
    </row>
    <row r="3090" spans="1:9" ht="22.5" hidden="1">
      <c r="A3090" s="101"/>
      <c r="B3090" s="101"/>
      <c r="C3090" s="2" t="s">
        <v>9</v>
      </c>
      <c r="D3090" s="26">
        <f t="shared" si="53"/>
        <v>0</v>
      </c>
      <c r="E3090" s="24">
        <v>0</v>
      </c>
      <c r="F3090" s="24">
        <v>0</v>
      </c>
      <c r="G3090" s="24">
        <v>0</v>
      </c>
      <c r="H3090" s="24">
        <v>0</v>
      </c>
      <c r="I3090" s="24">
        <v>0</v>
      </c>
    </row>
    <row r="3091" spans="1:9" ht="22.5" hidden="1">
      <c r="A3091" s="101"/>
      <c r="B3091" s="101"/>
      <c r="C3091" s="2" t="s">
        <v>10</v>
      </c>
      <c r="D3091" s="26">
        <f t="shared" si="53"/>
        <v>0</v>
      </c>
      <c r="E3091" s="24">
        <v>0</v>
      </c>
      <c r="F3091" s="24">
        <v>0</v>
      </c>
      <c r="G3091" s="24">
        <v>0</v>
      </c>
      <c r="H3091" s="24">
        <v>0</v>
      </c>
      <c r="I3091" s="24">
        <v>0</v>
      </c>
    </row>
    <row r="3092" spans="1:9" ht="22.5" hidden="1">
      <c r="A3092" s="101"/>
      <c r="B3092" s="101"/>
      <c r="C3092" s="2" t="s">
        <v>11</v>
      </c>
      <c r="D3092" s="26">
        <f t="shared" si="53"/>
        <v>3770</v>
      </c>
      <c r="E3092" s="24">
        <v>0</v>
      </c>
      <c r="F3092" s="24">
        <v>618</v>
      </c>
      <c r="G3092" s="24">
        <v>1000</v>
      </c>
      <c r="H3092" s="24">
        <v>1050</v>
      </c>
      <c r="I3092" s="24">
        <v>1102</v>
      </c>
    </row>
    <row r="3093" spans="1:10" ht="15" hidden="1">
      <c r="A3093" s="101"/>
      <c r="B3093" s="101"/>
      <c r="C3093" s="2" t="s">
        <v>28</v>
      </c>
      <c r="D3093" s="26">
        <f t="shared" si="53"/>
        <v>0</v>
      </c>
      <c r="E3093" s="24">
        <v>0</v>
      </c>
      <c r="F3093" s="24">
        <v>0</v>
      </c>
      <c r="G3093" s="24">
        <v>0</v>
      </c>
      <c r="H3093" s="24">
        <v>0</v>
      </c>
      <c r="I3093" s="24">
        <v>0</v>
      </c>
      <c r="J3093">
        <f>D3079+D3084+D3089</f>
        <v>6310</v>
      </c>
    </row>
    <row r="3094" spans="1:9" ht="15">
      <c r="A3094" s="106"/>
      <c r="B3094" s="106" t="s">
        <v>746</v>
      </c>
      <c r="C3094" s="66" t="s">
        <v>12</v>
      </c>
      <c r="D3094" s="80">
        <f>D3095+D3096+D3097+D3098</f>
        <v>939</v>
      </c>
      <c r="E3094" s="80">
        <f>E3095+E3096+E3097+E3098</f>
        <v>0</v>
      </c>
      <c r="F3094" s="80">
        <f>F3095+F3096+F3097+F3098</f>
        <v>218</v>
      </c>
      <c r="G3094" s="80">
        <f>G3095+G3096+G3097+G3098</f>
        <v>229</v>
      </c>
      <c r="H3094" s="80">
        <f>H3095+H3096+H3097+H3098</f>
        <v>240</v>
      </c>
      <c r="I3094" s="80">
        <f>I3095+I3096+I3097+I3098</f>
        <v>252</v>
      </c>
    </row>
    <row r="3095" spans="1:9" ht="22.5">
      <c r="A3095" s="112"/>
      <c r="B3095" s="112"/>
      <c r="C3095" s="66" t="s">
        <v>9</v>
      </c>
      <c r="D3095" s="79">
        <v>0</v>
      </c>
      <c r="E3095" s="79">
        <v>0</v>
      </c>
      <c r="F3095" s="79">
        <v>0</v>
      </c>
      <c r="G3095" s="79">
        <v>0</v>
      </c>
      <c r="H3095" s="79">
        <v>0</v>
      </c>
      <c r="I3095" s="79">
        <v>0</v>
      </c>
    </row>
    <row r="3096" spans="1:9" ht="22.5">
      <c r="A3096" s="112"/>
      <c r="B3096" s="112"/>
      <c r="C3096" s="66" t="s">
        <v>10</v>
      </c>
      <c r="D3096" s="79">
        <v>0</v>
      </c>
      <c r="E3096" s="79">
        <v>0</v>
      </c>
      <c r="F3096" s="79">
        <v>0</v>
      </c>
      <c r="G3096" s="79">
        <v>0</v>
      </c>
      <c r="H3096" s="79">
        <v>0</v>
      </c>
      <c r="I3096" s="79">
        <v>0</v>
      </c>
    </row>
    <row r="3097" spans="1:9" ht="22.5">
      <c r="A3097" s="112"/>
      <c r="B3097" s="112"/>
      <c r="C3097" s="66" t="s">
        <v>11</v>
      </c>
      <c r="D3097" s="79">
        <f>D3102+D3107</f>
        <v>939</v>
      </c>
      <c r="E3097" s="79">
        <f>E3102+E3107</f>
        <v>0</v>
      </c>
      <c r="F3097" s="79">
        <f>F3102+F3107</f>
        <v>218</v>
      </c>
      <c r="G3097" s="79">
        <f>G3102+G3107</f>
        <v>229</v>
      </c>
      <c r="H3097" s="79">
        <f>H3102+H3107</f>
        <v>240</v>
      </c>
      <c r="I3097" s="79">
        <f>I3102+I3107</f>
        <v>252</v>
      </c>
    </row>
    <row r="3098" spans="1:9" ht="15">
      <c r="A3098" s="112"/>
      <c r="B3098" s="112"/>
      <c r="C3098" s="66" t="s">
        <v>28</v>
      </c>
      <c r="D3098" s="79">
        <v>0</v>
      </c>
      <c r="E3098" s="79">
        <v>0</v>
      </c>
      <c r="F3098" s="79">
        <v>0</v>
      </c>
      <c r="G3098" s="79">
        <v>0</v>
      </c>
      <c r="H3098" s="79">
        <v>0</v>
      </c>
      <c r="I3098" s="79">
        <v>0</v>
      </c>
    </row>
    <row r="3099" spans="1:9" ht="15" hidden="1">
      <c r="A3099" s="115">
        <v>24</v>
      </c>
      <c r="B3099" s="100" t="s">
        <v>612</v>
      </c>
      <c r="C3099" s="3" t="s">
        <v>12</v>
      </c>
      <c r="D3099" s="44">
        <f t="shared" si="53"/>
        <v>811</v>
      </c>
      <c r="E3099" s="44">
        <f>E3100+E3101+E3102+E3103</f>
        <v>0</v>
      </c>
      <c r="F3099" s="44">
        <f>F3100+F3101+F3102+F3103</f>
        <v>186</v>
      </c>
      <c r="G3099" s="44">
        <f>G3100+G3101+G3102+G3103</f>
        <v>197</v>
      </c>
      <c r="H3099" s="44">
        <f>H3100+H3101+H3102+H3103</f>
        <v>208</v>
      </c>
      <c r="I3099" s="44">
        <f>I3100+I3101+I3102+I3103</f>
        <v>220</v>
      </c>
    </row>
    <row r="3100" spans="1:9" ht="22.5" hidden="1">
      <c r="A3100" s="101"/>
      <c r="B3100" s="101"/>
      <c r="C3100" s="2" t="s">
        <v>9</v>
      </c>
      <c r="D3100" s="26">
        <f t="shared" si="53"/>
        <v>0</v>
      </c>
      <c r="E3100" s="24">
        <v>0</v>
      </c>
      <c r="F3100" s="24">
        <v>0</v>
      </c>
      <c r="G3100" s="24">
        <v>0</v>
      </c>
      <c r="H3100" s="24">
        <v>0</v>
      </c>
      <c r="I3100" s="24">
        <v>0</v>
      </c>
    </row>
    <row r="3101" spans="1:9" ht="22.5" hidden="1">
      <c r="A3101" s="101"/>
      <c r="B3101" s="101"/>
      <c r="C3101" s="2" t="s">
        <v>10</v>
      </c>
      <c r="D3101" s="26">
        <f t="shared" si="53"/>
        <v>0</v>
      </c>
      <c r="E3101" s="24">
        <v>0</v>
      </c>
      <c r="F3101" s="24">
        <v>0</v>
      </c>
      <c r="G3101" s="24">
        <v>0</v>
      </c>
      <c r="H3101" s="24">
        <v>0</v>
      </c>
      <c r="I3101" s="24">
        <v>0</v>
      </c>
    </row>
    <row r="3102" spans="1:9" ht="22.5" hidden="1">
      <c r="A3102" s="101"/>
      <c r="B3102" s="101"/>
      <c r="C3102" s="2" t="s">
        <v>11</v>
      </c>
      <c r="D3102" s="26">
        <f t="shared" si="53"/>
        <v>811</v>
      </c>
      <c r="E3102" s="24">
        <v>0</v>
      </c>
      <c r="F3102" s="24">
        <v>186</v>
      </c>
      <c r="G3102" s="24">
        <v>197</v>
      </c>
      <c r="H3102" s="24">
        <v>208</v>
      </c>
      <c r="I3102" s="24">
        <v>220</v>
      </c>
    </row>
    <row r="3103" spans="1:9" ht="15" hidden="1">
      <c r="A3103" s="101"/>
      <c r="B3103" s="101"/>
      <c r="C3103" s="2" t="s">
        <v>28</v>
      </c>
      <c r="D3103" s="26">
        <f t="shared" si="53"/>
        <v>0</v>
      </c>
      <c r="E3103" s="24">
        <v>0</v>
      </c>
      <c r="F3103" s="24">
        <v>0</v>
      </c>
      <c r="G3103" s="24">
        <v>0</v>
      </c>
      <c r="H3103" s="24">
        <v>0</v>
      </c>
      <c r="I3103" s="24">
        <v>0</v>
      </c>
    </row>
    <row r="3104" spans="1:9" ht="15" hidden="1">
      <c r="A3104" s="115">
        <v>25</v>
      </c>
      <c r="B3104" s="100" t="s">
        <v>613</v>
      </c>
      <c r="C3104" s="3" t="s">
        <v>12</v>
      </c>
      <c r="D3104" s="44">
        <f t="shared" si="53"/>
        <v>128</v>
      </c>
      <c r="E3104" s="44">
        <f>E3105+E3106+E3107+E3108</f>
        <v>0</v>
      </c>
      <c r="F3104" s="44">
        <f>F3105+F3106+F3107+F3108</f>
        <v>32</v>
      </c>
      <c r="G3104" s="44">
        <f>G3105+G3106+G3107+G3108</f>
        <v>32</v>
      </c>
      <c r="H3104" s="44">
        <f>H3105+H3106+H3107+H3108</f>
        <v>32</v>
      </c>
      <c r="I3104" s="44">
        <f>I3105+I3106+I3107+I3108</f>
        <v>32</v>
      </c>
    </row>
    <row r="3105" spans="1:9" ht="22.5" hidden="1">
      <c r="A3105" s="101"/>
      <c r="B3105" s="101"/>
      <c r="C3105" s="2" t="s">
        <v>9</v>
      </c>
      <c r="D3105" s="26">
        <f t="shared" si="53"/>
        <v>0</v>
      </c>
      <c r="E3105" s="24">
        <v>0</v>
      </c>
      <c r="F3105" s="24">
        <v>0</v>
      </c>
      <c r="G3105" s="24">
        <v>0</v>
      </c>
      <c r="H3105" s="24">
        <v>0</v>
      </c>
      <c r="I3105" s="24">
        <v>0</v>
      </c>
    </row>
    <row r="3106" spans="1:9" ht="22.5" hidden="1">
      <c r="A3106" s="101"/>
      <c r="B3106" s="101"/>
      <c r="C3106" s="2" t="s">
        <v>10</v>
      </c>
      <c r="D3106" s="26">
        <f t="shared" si="53"/>
        <v>0</v>
      </c>
      <c r="E3106" s="24">
        <v>0</v>
      </c>
      <c r="F3106" s="24">
        <v>0</v>
      </c>
      <c r="G3106" s="24">
        <v>0</v>
      </c>
      <c r="H3106" s="24">
        <v>0</v>
      </c>
      <c r="I3106" s="24">
        <v>0</v>
      </c>
    </row>
    <row r="3107" spans="1:9" ht="22.5" hidden="1">
      <c r="A3107" s="101"/>
      <c r="B3107" s="101"/>
      <c r="C3107" s="2" t="s">
        <v>11</v>
      </c>
      <c r="D3107" s="26">
        <f t="shared" si="53"/>
        <v>128</v>
      </c>
      <c r="E3107" s="24">
        <v>0</v>
      </c>
      <c r="F3107" s="24">
        <v>32</v>
      </c>
      <c r="G3107" s="24">
        <v>32</v>
      </c>
      <c r="H3107" s="24">
        <v>32</v>
      </c>
      <c r="I3107" s="24">
        <v>32</v>
      </c>
    </row>
    <row r="3108" spans="1:10" ht="15" hidden="1">
      <c r="A3108" s="101"/>
      <c r="B3108" s="101"/>
      <c r="C3108" s="2" t="s">
        <v>28</v>
      </c>
      <c r="D3108" s="26">
        <f>E3108+F3108+G3108+H3108+I3108</f>
        <v>0</v>
      </c>
      <c r="E3108" s="24">
        <v>0</v>
      </c>
      <c r="F3108" s="24">
        <v>0</v>
      </c>
      <c r="G3108" s="24">
        <v>0</v>
      </c>
      <c r="H3108" s="24">
        <v>0</v>
      </c>
      <c r="I3108" s="24">
        <v>0</v>
      </c>
      <c r="J3108">
        <f>D3099+D3104</f>
        <v>939</v>
      </c>
    </row>
    <row r="3109" spans="1:9" ht="15">
      <c r="A3109" s="116"/>
      <c r="B3109" s="108" t="s">
        <v>510</v>
      </c>
      <c r="C3109" s="60"/>
      <c r="D3109" s="26"/>
      <c r="E3109" s="26"/>
      <c r="F3109" s="26"/>
      <c r="G3109" s="26"/>
      <c r="H3109" s="26"/>
      <c r="I3109" s="26"/>
    </row>
    <row r="3110" spans="1:9" ht="15">
      <c r="A3110" s="116"/>
      <c r="B3110" s="108"/>
      <c r="C3110" s="61" t="s">
        <v>12</v>
      </c>
      <c r="D3110" s="43">
        <f>E3110+F3110+G3110+H3110+I3110</f>
        <v>50922.6</v>
      </c>
      <c r="E3110" s="43">
        <f>E3120+E3125+E3130+E3135+E3140+E3145+E3150+E3155+E3160+E3170+E3175+E3180+E3185+E3190+E3195+E3205+E3210+E3215+E3220+E3225+E3230+E3235+E3240+E3245+E3250+E3255+E3260+E3265+E3270+E3275+E3280+E3285+E3290+E3295+E3300+E3305+E3310+E3315+E3320+E3325+E3330+E3340</f>
        <v>9460.6</v>
      </c>
      <c r="F3110" s="43">
        <f>F3120+F3125+F3130+F3135+F3140+F3145+F3150+F3155+F3160+F3170+F3175+F3180+F3185+F3190+F3195+F3205+F3210+F3215+F3220+F3225+F3230+F3235+F3240+F3245+F3250+F3255+F3260+F3265+F3270+F3275+F3280+F3285+F3290+F3295+F3300+F3305+F3310+F3315+F3320+F3325+F3330+F3340</f>
        <v>8815.1</v>
      </c>
      <c r="G3110" s="43">
        <f>G3120+G3125+G3130+G3135+G3140+G3145+G3150+G3155+G3160+G3170+G3175+G3180+G3185+G3190+G3195+G3205+G3210+G3215+G3220+G3225+G3230+G3235+G3240+G3245+G3250+G3255+G3260+G3265+G3270+G3275+G3280+G3285+G3290+G3295+G3300+G3305+G3310+G3315+G3320+G3325+G3330+G3340</f>
        <v>10396.3</v>
      </c>
      <c r="H3110" s="43">
        <f>H3120+H3125+H3130+H3135+H3140+H3145+H3150+H3155+H3160+H3170+H3175+H3180+H3185+H3190+H3195+H3205+H3210+H3215+H3220+H3225+H3230+H3235+H3240+H3245+H3250+H3255+H3260+H3265+H3270+H3275+H3280+H3285+H3290+H3295+H3300+H3305+H3310+H3315+H3320+H3325+H3330+H3340</f>
        <v>10873.6</v>
      </c>
      <c r="I3110" s="43">
        <f>I3120+I3125+I3130+I3135+I3140+I3145+I3150+I3155+I3160+I3170+I3175+I3180+I3185+I3190+I3195+I3205+I3210+I3215+I3220+I3225+I3230+I3235+I3240+I3245+I3250+I3255+I3260+I3265+I3270+I3275+I3280+I3285+I3290+I3295+I3300+I3305+I3310+I3315+I3320+I3325+I3330+I3340</f>
        <v>11377</v>
      </c>
    </row>
    <row r="3111" spans="1:9" ht="22.5">
      <c r="A3111" s="116"/>
      <c r="B3111" s="108"/>
      <c r="C3111" s="2" t="s">
        <v>9</v>
      </c>
      <c r="D3111" s="26">
        <f aca="true" t="shared" si="54" ref="D3111:D3184">E3111+F3111+G3111+H3111+I3111</f>
        <v>0</v>
      </c>
      <c r="E3111" s="26">
        <v>0</v>
      </c>
      <c r="F3111" s="26">
        <v>0</v>
      </c>
      <c r="G3111" s="26">
        <v>0</v>
      </c>
      <c r="H3111" s="26">
        <v>0</v>
      </c>
      <c r="I3111" s="26">
        <v>0</v>
      </c>
    </row>
    <row r="3112" spans="1:9" ht="22.5">
      <c r="A3112" s="116"/>
      <c r="B3112" s="108"/>
      <c r="C3112" s="2" t="s">
        <v>10</v>
      </c>
      <c r="D3112" s="26">
        <f t="shared" si="54"/>
        <v>0</v>
      </c>
      <c r="E3112" s="26">
        <v>0</v>
      </c>
      <c r="F3112" s="26">
        <v>0</v>
      </c>
      <c r="G3112" s="26">
        <v>0</v>
      </c>
      <c r="H3112" s="26">
        <v>0</v>
      </c>
      <c r="I3112" s="26">
        <v>0</v>
      </c>
    </row>
    <row r="3113" spans="1:9" ht="22.5">
      <c r="A3113" s="116"/>
      <c r="B3113" s="108"/>
      <c r="C3113" s="2" t="s">
        <v>11</v>
      </c>
      <c r="D3113" s="26">
        <f t="shared" si="54"/>
        <v>50922.6</v>
      </c>
      <c r="E3113" s="26">
        <f>E3123+E3128+E3133+E3138+E3143+E3148+E3153+E3158+E3163+E3173+E3178+E3183+E3188+E3193+E3198+E3208+E3213+E3218+E3223+E3228+E3233+E3238+E3243+E3248+E3253+E3258+E3263+E3268+E3273+E3278+E3283+E3288+E3293+E3298+E3303+E3308+E3313+E3318+E3323+E3328+E3333+E3343</f>
        <v>9460.6</v>
      </c>
      <c r="F3113" s="26">
        <f>F3123+F3128+F3133+F3138+F3143+F3148+F3153+F3158+F3163+F3173+F3178+F3183+F3188+F3193+F3198+F3208+F3213+F3218+F3223+F3228+F3233+F3238+F3243+F3248+F3253+F3258+F3263+F3268+F3273+F3278+F3283+F3288+F3293+F3298+F3303+F3308+F3313+F3318+F3323+F3328+F3333+F3343</f>
        <v>8815.1</v>
      </c>
      <c r="G3113" s="26">
        <f>G3123+G3128+G3133+G3138+G3143+G3148+G3153+G3158+G3163+G3173+G3178+G3183+G3188+G3193+G3198+G3208+G3213+G3218+G3223+G3228+G3233+G3238+G3243+G3248+G3253+G3258+G3263+G3268+G3273+G3278+G3283+G3288+G3293+G3298+G3303+G3308+G3313+G3318+G3323+G3328+G3333+G3343</f>
        <v>10396.3</v>
      </c>
      <c r="H3113" s="26">
        <f>H3123+H3128+H3133+H3138+H3143+H3148+H3153+H3158+H3163+H3173+H3178+H3183+H3188+H3193+H3198+H3208+H3213+H3218+H3223+H3228+H3233+H3238+H3243+H3248+H3253+H3258+H3263+H3268+H3273+H3278+H3283+H3288+H3293+H3298+H3303+H3308+H3313+H3318+H3323+H3328+H3333+H3343</f>
        <v>10873.6</v>
      </c>
      <c r="I3113" s="26">
        <f>I3123+I3128+I3133+I3138+I3143+I3148+I3153+I3158+I3163+I3173+I3178+I3183+I3188+I3193+I3198+I3208+I3213+I3218+I3223+I3228+I3233+I3238+I3243+I3248+I3253+I3258+I3263+I3268+I3273+I3278+I3283+I3288+I3293+I3298+I3303+I3308+I3313+I3318+I3323+I3328+I3333+I3343</f>
        <v>11377</v>
      </c>
    </row>
    <row r="3114" spans="1:9" ht="15">
      <c r="A3114" s="116"/>
      <c r="B3114" s="108"/>
      <c r="C3114" s="2" t="s">
        <v>28</v>
      </c>
      <c r="D3114" s="26">
        <f t="shared" si="54"/>
        <v>0</v>
      </c>
      <c r="E3114" s="26">
        <v>0</v>
      </c>
      <c r="F3114" s="26">
        <v>0</v>
      </c>
      <c r="G3114" s="26">
        <v>0</v>
      </c>
      <c r="H3114" s="26">
        <v>0</v>
      </c>
      <c r="I3114" s="26">
        <v>0</v>
      </c>
    </row>
    <row r="3115" spans="1:9" ht="15">
      <c r="A3115" s="106"/>
      <c r="B3115" s="106" t="s">
        <v>747</v>
      </c>
      <c r="C3115" s="66" t="s">
        <v>12</v>
      </c>
      <c r="D3115" s="80">
        <f>D3116+D3117+D3118+D3119</f>
        <v>4675.900000000001</v>
      </c>
      <c r="E3115" s="80">
        <f>E3116+E3117+E3118+E3119</f>
        <v>899.1</v>
      </c>
      <c r="F3115" s="80">
        <f>F3116+F3117+F3118+F3119</f>
        <v>677.5</v>
      </c>
      <c r="G3115" s="80">
        <f>G3116+G3117+G3118+G3119</f>
        <v>986.7</v>
      </c>
      <c r="H3115" s="80">
        <f>H3116+H3117+H3118+H3119</f>
        <v>1032.2</v>
      </c>
      <c r="I3115" s="80">
        <f>I3116+I3117+I3118+I3119</f>
        <v>1080.4</v>
      </c>
    </row>
    <row r="3116" spans="1:9" ht="22.5">
      <c r="A3116" s="112"/>
      <c r="B3116" s="112"/>
      <c r="C3116" s="66" t="s">
        <v>9</v>
      </c>
      <c r="D3116" s="79">
        <v>0</v>
      </c>
      <c r="E3116" s="79">
        <v>0</v>
      </c>
      <c r="F3116" s="79">
        <v>0</v>
      </c>
      <c r="G3116" s="79">
        <v>0</v>
      </c>
      <c r="H3116" s="79">
        <v>0</v>
      </c>
      <c r="I3116" s="79">
        <v>0</v>
      </c>
    </row>
    <row r="3117" spans="1:9" ht="22.5">
      <c r="A3117" s="112"/>
      <c r="B3117" s="112"/>
      <c r="C3117" s="66" t="s">
        <v>10</v>
      </c>
      <c r="D3117" s="79">
        <v>0</v>
      </c>
      <c r="E3117" s="79">
        <v>0</v>
      </c>
      <c r="F3117" s="79">
        <v>0</v>
      </c>
      <c r="G3117" s="79">
        <v>0</v>
      </c>
      <c r="H3117" s="79">
        <v>0</v>
      </c>
      <c r="I3117" s="79">
        <v>0</v>
      </c>
    </row>
    <row r="3118" spans="1:9" ht="22.5">
      <c r="A3118" s="112"/>
      <c r="B3118" s="112"/>
      <c r="C3118" s="66" t="s">
        <v>11</v>
      </c>
      <c r="D3118" s="79">
        <f>D3123+D3128+D3133+D3138+D3143+D3148+D3153+D3158+D3163</f>
        <v>4675.900000000001</v>
      </c>
      <c r="E3118" s="79">
        <f>E3123+E3128+E3133+E3138+E3143+E3148+E3153+E3158+E3163</f>
        <v>899.1</v>
      </c>
      <c r="F3118" s="79">
        <f>F3123+F3128+F3133+F3138+F3143+F3148+F3153+F3158+F3163</f>
        <v>677.5</v>
      </c>
      <c r="G3118" s="79">
        <f>G3123+G3128+G3133+G3138+G3143+G3148+G3153+G3158+G3163</f>
        <v>986.7</v>
      </c>
      <c r="H3118" s="79">
        <f>H3123+H3128+H3133+H3138+H3143+H3148+H3153+H3158+H3163</f>
        <v>1032.2</v>
      </c>
      <c r="I3118" s="79">
        <f>I3123+I3128+I3133+I3138+I3143+I3148+I3153+I3158+I3163</f>
        <v>1080.4</v>
      </c>
    </row>
    <row r="3119" spans="1:9" ht="15">
      <c r="A3119" s="112"/>
      <c r="B3119" s="112"/>
      <c r="C3119" s="66" t="s">
        <v>28</v>
      </c>
      <c r="D3119" s="79">
        <v>0</v>
      </c>
      <c r="E3119" s="79">
        <v>0</v>
      </c>
      <c r="F3119" s="79">
        <v>0</v>
      </c>
      <c r="G3119" s="79">
        <v>0</v>
      </c>
      <c r="H3119" s="79">
        <v>0</v>
      </c>
      <c r="I3119" s="79">
        <v>0</v>
      </c>
    </row>
    <row r="3120" spans="1:9" ht="15" hidden="1">
      <c r="A3120" s="115">
        <v>1</v>
      </c>
      <c r="B3120" s="100" t="s">
        <v>511</v>
      </c>
      <c r="C3120" s="3" t="s">
        <v>12</v>
      </c>
      <c r="D3120" s="44">
        <f t="shared" si="54"/>
        <v>110.69999999999999</v>
      </c>
      <c r="E3120" s="44">
        <f>E3121+E3122+E3123+E3124</f>
        <v>20</v>
      </c>
      <c r="F3120" s="44">
        <f>F3121+F3122+F3123+F3124</f>
        <v>21</v>
      </c>
      <c r="G3120" s="44">
        <f>G3121+G3122+G3123+G3124</f>
        <v>22.1</v>
      </c>
      <c r="H3120" s="44">
        <f>H3121+H3122+H3123+H3124</f>
        <v>23.2</v>
      </c>
      <c r="I3120" s="44">
        <f>I3121+I3122+I3123+I3124</f>
        <v>24.4</v>
      </c>
    </row>
    <row r="3121" spans="1:9" ht="22.5" hidden="1">
      <c r="A3121" s="101"/>
      <c r="B3121" s="101"/>
      <c r="C3121" s="2" t="s">
        <v>9</v>
      </c>
      <c r="D3121" s="26">
        <f t="shared" si="54"/>
        <v>0</v>
      </c>
      <c r="E3121" s="26">
        <v>0</v>
      </c>
      <c r="F3121" s="26">
        <v>0</v>
      </c>
      <c r="G3121" s="26">
        <v>0</v>
      </c>
      <c r="H3121" s="26">
        <v>0</v>
      </c>
      <c r="I3121" s="26">
        <v>0</v>
      </c>
    </row>
    <row r="3122" spans="1:9" ht="22.5" hidden="1">
      <c r="A3122" s="101"/>
      <c r="B3122" s="101"/>
      <c r="C3122" s="2" t="s">
        <v>10</v>
      </c>
      <c r="D3122" s="26">
        <f t="shared" si="54"/>
        <v>0</v>
      </c>
      <c r="E3122" s="26">
        <v>0</v>
      </c>
      <c r="F3122" s="26">
        <v>0</v>
      </c>
      <c r="G3122" s="26">
        <v>0</v>
      </c>
      <c r="H3122" s="26">
        <v>0</v>
      </c>
      <c r="I3122" s="26">
        <v>0</v>
      </c>
    </row>
    <row r="3123" spans="1:9" ht="22.5" hidden="1">
      <c r="A3123" s="101"/>
      <c r="B3123" s="101"/>
      <c r="C3123" s="2" t="s">
        <v>11</v>
      </c>
      <c r="D3123" s="26">
        <f t="shared" si="54"/>
        <v>110.69999999999999</v>
      </c>
      <c r="E3123" s="41">
        <v>20</v>
      </c>
      <c r="F3123" s="41">
        <v>21</v>
      </c>
      <c r="G3123" s="41">
        <v>22.1</v>
      </c>
      <c r="H3123" s="41">
        <v>23.2</v>
      </c>
      <c r="I3123" s="41">
        <v>24.4</v>
      </c>
    </row>
    <row r="3124" spans="1:9" ht="15" hidden="1">
      <c r="A3124" s="101"/>
      <c r="B3124" s="101"/>
      <c r="C3124" s="2" t="s">
        <v>28</v>
      </c>
      <c r="D3124" s="26">
        <f t="shared" si="54"/>
        <v>0</v>
      </c>
      <c r="E3124" s="26">
        <v>0</v>
      </c>
      <c r="F3124" s="26">
        <v>0</v>
      </c>
      <c r="G3124" s="26">
        <v>0</v>
      </c>
      <c r="H3124" s="26">
        <v>0</v>
      </c>
      <c r="I3124" s="26">
        <v>0</v>
      </c>
    </row>
    <row r="3125" spans="1:9" ht="15" hidden="1">
      <c r="A3125" s="115">
        <v>2</v>
      </c>
      <c r="B3125" s="100" t="s">
        <v>512</v>
      </c>
      <c r="C3125" s="3" t="s">
        <v>12</v>
      </c>
      <c r="D3125" s="44">
        <f t="shared" si="54"/>
        <v>274.5</v>
      </c>
      <c r="E3125" s="44">
        <f>E3126+E3127+E3128+E3129</f>
        <v>50</v>
      </c>
      <c r="F3125" s="44">
        <f>F3126+F3127+F3128+F3129</f>
        <v>52.5</v>
      </c>
      <c r="G3125" s="44">
        <f>G3126+G3127+G3128+G3129</f>
        <v>55</v>
      </c>
      <c r="H3125" s="44">
        <f>H3126+H3127+H3128+H3129</f>
        <v>57</v>
      </c>
      <c r="I3125" s="44">
        <f>I3126+I3127+I3128+I3129</f>
        <v>60</v>
      </c>
    </row>
    <row r="3126" spans="1:9" ht="22.5" hidden="1">
      <c r="A3126" s="101"/>
      <c r="B3126" s="101"/>
      <c r="C3126" s="2" t="s">
        <v>9</v>
      </c>
      <c r="D3126" s="26">
        <f t="shared" si="54"/>
        <v>0</v>
      </c>
      <c r="E3126" s="26">
        <v>0</v>
      </c>
      <c r="F3126" s="26">
        <v>0</v>
      </c>
      <c r="G3126" s="26">
        <v>0</v>
      </c>
      <c r="H3126" s="26">
        <v>0</v>
      </c>
      <c r="I3126" s="26">
        <v>0</v>
      </c>
    </row>
    <row r="3127" spans="1:9" ht="22.5" hidden="1">
      <c r="A3127" s="101"/>
      <c r="B3127" s="101"/>
      <c r="C3127" s="2" t="s">
        <v>10</v>
      </c>
      <c r="D3127" s="26">
        <f t="shared" si="54"/>
        <v>0</v>
      </c>
      <c r="E3127" s="26">
        <v>0</v>
      </c>
      <c r="F3127" s="26">
        <v>0</v>
      </c>
      <c r="G3127" s="26">
        <v>0</v>
      </c>
      <c r="H3127" s="26">
        <v>0</v>
      </c>
      <c r="I3127" s="26">
        <v>0</v>
      </c>
    </row>
    <row r="3128" spans="1:9" ht="22.5" hidden="1">
      <c r="A3128" s="101"/>
      <c r="B3128" s="101"/>
      <c r="C3128" s="2" t="s">
        <v>11</v>
      </c>
      <c r="D3128" s="26">
        <f t="shared" si="54"/>
        <v>274.5</v>
      </c>
      <c r="E3128" s="26">
        <v>50</v>
      </c>
      <c r="F3128" s="41">
        <v>52.5</v>
      </c>
      <c r="G3128" s="41">
        <v>55</v>
      </c>
      <c r="H3128" s="41">
        <v>57</v>
      </c>
      <c r="I3128" s="41">
        <v>60</v>
      </c>
    </row>
    <row r="3129" spans="1:9" ht="15" hidden="1">
      <c r="A3129" s="101"/>
      <c r="B3129" s="101"/>
      <c r="C3129" s="2" t="s">
        <v>28</v>
      </c>
      <c r="D3129" s="26">
        <f t="shared" si="54"/>
        <v>0</v>
      </c>
      <c r="E3129" s="26">
        <v>0</v>
      </c>
      <c r="F3129" s="26">
        <v>0</v>
      </c>
      <c r="G3129" s="26">
        <v>0</v>
      </c>
      <c r="H3129" s="26">
        <v>0</v>
      </c>
      <c r="I3129" s="26">
        <v>0</v>
      </c>
    </row>
    <row r="3130" spans="1:9" ht="15" hidden="1">
      <c r="A3130" s="115">
        <v>3</v>
      </c>
      <c r="B3130" s="100" t="s">
        <v>513</v>
      </c>
      <c r="C3130" s="3" t="s">
        <v>12</v>
      </c>
      <c r="D3130" s="44">
        <f t="shared" si="54"/>
        <v>55</v>
      </c>
      <c r="E3130" s="44">
        <f>E3131+E3132+E3133+E3134</f>
        <v>10</v>
      </c>
      <c r="F3130" s="44">
        <f>F3131+F3132+F3133+F3134</f>
        <v>10.5</v>
      </c>
      <c r="G3130" s="44">
        <f>G3131+G3132+G3133+G3134</f>
        <v>11</v>
      </c>
      <c r="H3130" s="44">
        <f>H3131+H3132+H3133+H3134</f>
        <v>11.5</v>
      </c>
      <c r="I3130" s="44">
        <f>I3131+I3132+I3133+I3134</f>
        <v>12</v>
      </c>
    </row>
    <row r="3131" spans="1:9" ht="22.5" hidden="1">
      <c r="A3131" s="101"/>
      <c r="B3131" s="101"/>
      <c r="C3131" s="2" t="s">
        <v>9</v>
      </c>
      <c r="D3131" s="26">
        <f t="shared" si="54"/>
        <v>0</v>
      </c>
      <c r="E3131" s="26">
        <v>0</v>
      </c>
      <c r="F3131" s="26">
        <v>0</v>
      </c>
      <c r="G3131" s="26">
        <v>0</v>
      </c>
      <c r="H3131" s="26">
        <v>0</v>
      </c>
      <c r="I3131" s="26">
        <v>0</v>
      </c>
    </row>
    <row r="3132" spans="1:9" ht="22.5" hidden="1">
      <c r="A3132" s="101"/>
      <c r="B3132" s="101"/>
      <c r="C3132" s="2" t="s">
        <v>10</v>
      </c>
      <c r="D3132" s="26">
        <f t="shared" si="54"/>
        <v>0</v>
      </c>
      <c r="E3132" s="26">
        <v>0</v>
      </c>
      <c r="F3132" s="26">
        <v>0</v>
      </c>
      <c r="G3132" s="26">
        <v>0</v>
      </c>
      <c r="H3132" s="26">
        <v>0</v>
      </c>
      <c r="I3132" s="26">
        <v>0</v>
      </c>
    </row>
    <row r="3133" spans="1:9" ht="22.5" hidden="1">
      <c r="A3133" s="101"/>
      <c r="B3133" s="101"/>
      <c r="C3133" s="2" t="s">
        <v>11</v>
      </c>
      <c r="D3133" s="26">
        <f t="shared" si="54"/>
        <v>55</v>
      </c>
      <c r="E3133" s="26">
        <v>10</v>
      </c>
      <c r="F3133" s="41">
        <v>10.5</v>
      </c>
      <c r="G3133" s="41">
        <v>11</v>
      </c>
      <c r="H3133" s="41">
        <v>11.5</v>
      </c>
      <c r="I3133" s="41">
        <v>12</v>
      </c>
    </row>
    <row r="3134" spans="1:9" ht="15" hidden="1">
      <c r="A3134" s="101"/>
      <c r="B3134" s="101"/>
      <c r="C3134" s="2" t="s">
        <v>28</v>
      </c>
      <c r="D3134" s="26">
        <f t="shared" si="54"/>
        <v>0</v>
      </c>
      <c r="E3134" s="26">
        <v>0</v>
      </c>
      <c r="F3134" s="26">
        <v>0</v>
      </c>
      <c r="G3134" s="26">
        <v>0</v>
      </c>
      <c r="H3134" s="26">
        <v>0</v>
      </c>
      <c r="I3134" s="26">
        <v>0</v>
      </c>
    </row>
    <row r="3135" spans="1:9" ht="15" hidden="1">
      <c r="A3135" s="115">
        <v>4</v>
      </c>
      <c r="B3135" s="100" t="s">
        <v>514</v>
      </c>
      <c r="C3135" s="3" t="s">
        <v>12</v>
      </c>
      <c r="D3135" s="44">
        <f t="shared" si="54"/>
        <v>220</v>
      </c>
      <c r="E3135" s="44">
        <f>E3136+E3137+E3138+E3139</f>
        <v>50</v>
      </c>
      <c r="F3135" s="44">
        <f>F3136+F3137+F3138+F3139</f>
        <v>20</v>
      </c>
      <c r="G3135" s="44">
        <f>G3136+G3137+G3138+G3139</f>
        <v>50</v>
      </c>
      <c r="H3135" s="44">
        <f>H3136+H3137+H3138+H3139</f>
        <v>50</v>
      </c>
      <c r="I3135" s="44">
        <f>I3136+I3137+I3138+I3139</f>
        <v>50</v>
      </c>
    </row>
    <row r="3136" spans="1:9" ht="22.5" hidden="1">
      <c r="A3136" s="101"/>
      <c r="B3136" s="101"/>
      <c r="C3136" s="2" t="s">
        <v>9</v>
      </c>
      <c r="D3136" s="26">
        <f t="shared" si="54"/>
        <v>0</v>
      </c>
      <c r="E3136" s="26">
        <v>0</v>
      </c>
      <c r="F3136" s="26">
        <v>0</v>
      </c>
      <c r="G3136" s="26">
        <v>0</v>
      </c>
      <c r="H3136" s="26">
        <v>0</v>
      </c>
      <c r="I3136" s="26">
        <v>0</v>
      </c>
    </row>
    <row r="3137" spans="1:9" ht="22.5" hidden="1">
      <c r="A3137" s="101"/>
      <c r="B3137" s="101"/>
      <c r="C3137" s="2" t="s">
        <v>10</v>
      </c>
      <c r="D3137" s="26">
        <f t="shared" si="54"/>
        <v>0</v>
      </c>
      <c r="E3137" s="26">
        <v>0</v>
      </c>
      <c r="F3137" s="26">
        <v>0</v>
      </c>
      <c r="G3137" s="26">
        <v>0</v>
      </c>
      <c r="H3137" s="26">
        <v>0</v>
      </c>
      <c r="I3137" s="26">
        <v>0</v>
      </c>
    </row>
    <row r="3138" spans="1:9" ht="22.5" hidden="1">
      <c r="A3138" s="101"/>
      <c r="B3138" s="101"/>
      <c r="C3138" s="2" t="s">
        <v>11</v>
      </c>
      <c r="D3138" s="26">
        <f t="shared" si="54"/>
        <v>220</v>
      </c>
      <c r="E3138" s="26">
        <v>50</v>
      </c>
      <c r="F3138" s="41">
        <v>20</v>
      </c>
      <c r="G3138" s="41">
        <v>50</v>
      </c>
      <c r="H3138" s="41">
        <v>50</v>
      </c>
      <c r="I3138" s="41">
        <v>50</v>
      </c>
    </row>
    <row r="3139" spans="1:9" ht="15" hidden="1">
      <c r="A3139" s="101"/>
      <c r="B3139" s="101"/>
      <c r="C3139" s="2" t="s">
        <v>28</v>
      </c>
      <c r="D3139" s="26">
        <f t="shared" si="54"/>
        <v>0</v>
      </c>
      <c r="E3139" s="26">
        <v>0</v>
      </c>
      <c r="F3139" s="26">
        <v>0</v>
      </c>
      <c r="G3139" s="26">
        <v>0</v>
      </c>
      <c r="H3139" s="26">
        <v>0</v>
      </c>
      <c r="I3139" s="26">
        <v>0</v>
      </c>
    </row>
    <row r="3140" spans="1:9" ht="15" hidden="1">
      <c r="A3140" s="115">
        <v>5</v>
      </c>
      <c r="B3140" s="100" t="s">
        <v>515</v>
      </c>
      <c r="C3140" s="3" t="s">
        <v>12</v>
      </c>
      <c r="D3140" s="44">
        <f t="shared" si="54"/>
        <v>1383.1</v>
      </c>
      <c r="E3140" s="44">
        <f>E3141+E3142+E3143+E3144</f>
        <v>250</v>
      </c>
      <c r="F3140" s="44">
        <f>F3141+F3142+F3143+F3144</f>
        <v>262.5</v>
      </c>
      <c r="G3140" s="44">
        <f>G3141+G3142+G3143+G3144</f>
        <v>275.6</v>
      </c>
      <c r="H3140" s="44">
        <f>H3141+H3142+H3143+H3144</f>
        <v>290</v>
      </c>
      <c r="I3140" s="44">
        <f>I3141+I3142+I3143+I3144</f>
        <v>305</v>
      </c>
    </row>
    <row r="3141" spans="1:9" ht="22.5" hidden="1">
      <c r="A3141" s="101"/>
      <c r="B3141" s="101"/>
      <c r="C3141" s="2" t="s">
        <v>9</v>
      </c>
      <c r="D3141" s="26">
        <f t="shared" si="54"/>
        <v>0</v>
      </c>
      <c r="E3141" s="26">
        <v>0</v>
      </c>
      <c r="F3141" s="26">
        <v>0</v>
      </c>
      <c r="G3141" s="26">
        <v>0</v>
      </c>
      <c r="H3141" s="26">
        <v>0</v>
      </c>
      <c r="I3141" s="26">
        <v>0</v>
      </c>
    </row>
    <row r="3142" spans="1:9" ht="22.5" hidden="1">
      <c r="A3142" s="101"/>
      <c r="B3142" s="101"/>
      <c r="C3142" s="2" t="s">
        <v>10</v>
      </c>
      <c r="D3142" s="26">
        <f t="shared" si="54"/>
        <v>0</v>
      </c>
      <c r="E3142" s="26">
        <v>0</v>
      </c>
      <c r="F3142" s="26">
        <v>0</v>
      </c>
      <c r="G3142" s="26">
        <v>0</v>
      </c>
      <c r="H3142" s="26">
        <v>0</v>
      </c>
      <c r="I3142" s="26">
        <v>0</v>
      </c>
    </row>
    <row r="3143" spans="1:9" ht="22.5" hidden="1">
      <c r="A3143" s="101"/>
      <c r="B3143" s="101"/>
      <c r="C3143" s="2" t="s">
        <v>11</v>
      </c>
      <c r="D3143" s="26">
        <f t="shared" si="54"/>
        <v>1383.1</v>
      </c>
      <c r="E3143" s="41">
        <v>250</v>
      </c>
      <c r="F3143" s="41">
        <v>262.5</v>
      </c>
      <c r="G3143" s="41">
        <v>275.6</v>
      </c>
      <c r="H3143" s="41">
        <v>290</v>
      </c>
      <c r="I3143" s="41">
        <v>305</v>
      </c>
    </row>
    <row r="3144" spans="1:9" ht="15" hidden="1">
      <c r="A3144" s="101"/>
      <c r="B3144" s="101"/>
      <c r="C3144" s="2" t="s">
        <v>28</v>
      </c>
      <c r="D3144" s="26">
        <f t="shared" si="54"/>
        <v>0</v>
      </c>
      <c r="E3144" s="26">
        <v>0</v>
      </c>
      <c r="F3144" s="26">
        <v>0</v>
      </c>
      <c r="G3144" s="26">
        <v>0</v>
      </c>
      <c r="H3144" s="26">
        <v>0</v>
      </c>
      <c r="I3144" s="26">
        <v>0</v>
      </c>
    </row>
    <row r="3145" spans="1:9" ht="15" hidden="1">
      <c r="A3145" s="115">
        <v>6</v>
      </c>
      <c r="B3145" s="100" t="s">
        <v>516</v>
      </c>
      <c r="C3145" s="3" t="s">
        <v>12</v>
      </c>
      <c r="D3145" s="44">
        <f t="shared" si="54"/>
        <v>1572</v>
      </c>
      <c r="E3145" s="44">
        <f>E3146+E3147+E3148+E3149</f>
        <v>240</v>
      </c>
      <c r="F3145" s="44">
        <f>F3146+F3147+F3148+F3149</f>
        <v>290</v>
      </c>
      <c r="G3145" s="44">
        <f>G3146+G3147+G3148+G3149</f>
        <v>331</v>
      </c>
      <c r="H3145" s="44">
        <f>H3146+H3147+H3148+H3149</f>
        <v>347</v>
      </c>
      <c r="I3145" s="44">
        <f>I3146+I3147+I3148+I3149</f>
        <v>364</v>
      </c>
    </row>
    <row r="3146" spans="1:9" ht="22.5" hidden="1">
      <c r="A3146" s="101"/>
      <c r="B3146" s="101"/>
      <c r="C3146" s="2" t="s">
        <v>9</v>
      </c>
      <c r="D3146" s="26">
        <f t="shared" si="54"/>
        <v>0</v>
      </c>
      <c r="E3146" s="26">
        <v>0</v>
      </c>
      <c r="F3146" s="26">
        <v>0</v>
      </c>
      <c r="G3146" s="26">
        <v>0</v>
      </c>
      <c r="H3146" s="26">
        <v>0</v>
      </c>
      <c r="I3146" s="26">
        <v>0</v>
      </c>
    </row>
    <row r="3147" spans="1:9" ht="22.5" hidden="1">
      <c r="A3147" s="101"/>
      <c r="B3147" s="101"/>
      <c r="C3147" s="2" t="s">
        <v>10</v>
      </c>
      <c r="D3147" s="26">
        <f t="shared" si="54"/>
        <v>0</v>
      </c>
      <c r="E3147" s="26">
        <v>0</v>
      </c>
      <c r="F3147" s="26">
        <v>0</v>
      </c>
      <c r="G3147" s="26">
        <v>0</v>
      </c>
      <c r="H3147" s="26">
        <v>0</v>
      </c>
      <c r="I3147" s="26">
        <v>0</v>
      </c>
    </row>
    <row r="3148" spans="1:9" ht="22.5" hidden="1">
      <c r="A3148" s="101"/>
      <c r="B3148" s="101"/>
      <c r="C3148" s="2" t="s">
        <v>11</v>
      </c>
      <c r="D3148" s="26">
        <f t="shared" si="54"/>
        <v>1572</v>
      </c>
      <c r="E3148" s="42">
        <v>240</v>
      </c>
      <c r="F3148" s="42">
        <v>290</v>
      </c>
      <c r="G3148" s="42">
        <v>331</v>
      </c>
      <c r="H3148" s="42">
        <v>347</v>
      </c>
      <c r="I3148" s="42">
        <v>364</v>
      </c>
    </row>
    <row r="3149" spans="1:9" ht="15" hidden="1">
      <c r="A3149" s="101"/>
      <c r="B3149" s="101"/>
      <c r="C3149" s="2" t="s">
        <v>28</v>
      </c>
      <c r="D3149" s="26">
        <f t="shared" si="54"/>
        <v>0</v>
      </c>
      <c r="E3149" s="26">
        <v>0</v>
      </c>
      <c r="F3149" s="26">
        <v>0</v>
      </c>
      <c r="G3149" s="26">
        <v>0</v>
      </c>
      <c r="H3149" s="26">
        <v>0</v>
      </c>
      <c r="I3149" s="26">
        <v>0</v>
      </c>
    </row>
    <row r="3150" spans="1:9" ht="15" hidden="1">
      <c r="A3150" s="115">
        <v>7</v>
      </c>
      <c r="B3150" s="100" t="s">
        <v>517</v>
      </c>
      <c r="C3150" s="3" t="s">
        <v>12</v>
      </c>
      <c r="D3150" s="44">
        <f t="shared" si="54"/>
        <v>445</v>
      </c>
      <c r="E3150" s="44">
        <f>E3151+E3152+E3153+E3154</f>
        <v>100</v>
      </c>
      <c r="F3150" s="44">
        <f>F3151+F3152+F3153+F3154</f>
        <v>0</v>
      </c>
      <c r="G3150" s="44">
        <f>G3151+G3152+G3153+G3154</f>
        <v>110</v>
      </c>
      <c r="H3150" s="44">
        <f>H3151+H3152+H3153+H3154</f>
        <v>115</v>
      </c>
      <c r="I3150" s="44">
        <f>I3151+I3152+I3153+I3154</f>
        <v>120</v>
      </c>
    </row>
    <row r="3151" spans="1:9" ht="22.5" hidden="1">
      <c r="A3151" s="101"/>
      <c r="B3151" s="101"/>
      <c r="C3151" s="2" t="s">
        <v>9</v>
      </c>
      <c r="D3151" s="26">
        <f t="shared" si="54"/>
        <v>0</v>
      </c>
      <c r="E3151" s="26">
        <v>0</v>
      </c>
      <c r="F3151" s="26">
        <v>0</v>
      </c>
      <c r="G3151" s="26">
        <v>0</v>
      </c>
      <c r="H3151" s="26">
        <v>0</v>
      </c>
      <c r="I3151" s="26">
        <v>0</v>
      </c>
    </row>
    <row r="3152" spans="1:9" ht="22.5" hidden="1">
      <c r="A3152" s="101"/>
      <c r="B3152" s="101"/>
      <c r="C3152" s="2" t="s">
        <v>10</v>
      </c>
      <c r="D3152" s="26">
        <f t="shared" si="54"/>
        <v>0</v>
      </c>
      <c r="E3152" s="26">
        <v>0</v>
      </c>
      <c r="F3152" s="26">
        <v>0</v>
      </c>
      <c r="G3152" s="26">
        <v>0</v>
      </c>
      <c r="H3152" s="26">
        <v>0</v>
      </c>
      <c r="I3152" s="26">
        <v>0</v>
      </c>
    </row>
    <row r="3153" spans="1:9" ht="22.5" hidden="1">
      <c r="A3153" s="101"/>
      <c r="B3153" s="101"/>
      <c r="C3153" s="2" t="s">
        <v>11</v>
      </c>
      <c r="D3153" s="26">
        <f t="shared" si="54"/>
        <v>445</v>
      </c>
      <c r="E3153" s="41">
        <v>100</v>
      </c>
      <c r="F3153" s="41">
        <v>0</v>
      </c>
      <c r="G3153" s="41">
        <v>110</v>
      </c>
      <c r="H3153" s="41">
        <v>115</v>
      </c>
      <c r="I3153" s="41">
        <v>120</v>
      </c>
    </row>
    <row r="3154" spans="1:9" ht="15" hidden="1">
      <c r="A3154" s="101"/>
      <c r="B3154" s="101"/>
      <c r="C3154" s="2" t="s">
        <v>28</v>
      </c>
      <c r="D3154" s="26">
        <f t="shared" si="54"/>
        <v>0</v>
      </c>
      <c r="E3154" s="26">
        <v>0</v>
      </c>
      <c r="F3154" s="26">
        <v>0</v>
      </c>
      <c r="G3154" s="26">
        <v>0</v>
      </c>
      <c r="H3154" s="26">
        <v>0</v>
      </c>
      <c r="I3154" s="26">
        <v>0</v>
      </c>
    </row>
    <row r="3155" spans="1:9" ht="15" hidden="1">
      <c r="A3155" s="115">
        <v>8</v>
      </c>
      <c r="B3155" s="100" t="s">
        <v>518</v>
      </c>
      <c r="C3155" s="3" t="s">
        <v>12</v>
      </c>
      <c r="D3155" s="44">
        <f t="shared" si="54"/>
        <v>110</v>
      </c>
      <c r="E3155" s="44">
        <f>E3156+E3157+E3158+E3159</f>
        <v>20</v>
      </c>
      <c r="F3155" s="44">
        <f>F3156+F3157+F3158+F3159</f>
        <v>21</v>
      </c>
      <c r="G3155" s="44">
        <f>G3156+G3157+G3158+G3159</f>
        <v>22</v>
      </c>
      <c r="H3155" s="44">
        <f>H3156+H3157+H3158+H3159</f>
        <v>23</v>
      </c>
      <c r="I3155" s="44">
        <f>I3156+I3157+I3158+I3159</f>
        <v>24</v>
      </c>
    </row>
    <row r="3156" spans="1:9" ht="22.5" hidden="1">
      <c r="A3156" s="101"/>
      <c r="B3156" s="101"/>
      <c r="C3156" s="2" t="s">
        <v>9</v>
      </c>
      <c r="D3156" s="26">
        <f t="shared" si="54"/>
        <v>0</v>
      </c>
      <c r="E3156" s="26">
        <v>0</v>
      </c>
      <c r="F3156" s="26">
        <v>0</v>
      </c>
      <c r="G3156" s="26">
        <v>0</v>
      </c>
      <c r="H3156" s="26">
        <v>0</v>
      </c>
      <c r="I3156" s="26">
        <v>0</v>
      </c>
    </row>
    <row r="3157" spans="1:9" ht="22.5" hidden="1">
      <c r="A3157" s="101"/>
      <c r="B3157" s="101"/>
      <c r="C3157" s="2" t="s">
        <v>10</v>
      </c>
      <c r="D3157" s="26">
        <f t="shared" si="54"/>
        <v>0</v>
      </c>
      <c r="E3157" s="26">
        <v>0</v>
      </c>
      <c r="F3157" s="26">
        <v>0</v>
      </c>
      <c r="G3157" s="26">
        <v>0</v>
      </c>
      <c r="H3157" s="26">
        <v>0</v>
      </c>
      <c r="I3157" s="26">
        <v>0</v>
      </c>
    </row>
    <row r="3158" spans="1:9" ht="22.5" hidden="1">
      <c r="A3158" s="101"/>
      <c r="B3158" s="101"/>
      <c r="C3158" s="2" t="s">
        <v>11</v>
      </c>
      <c r="D3158" s="26">
        <f t="shared" si="54"/>
        <v>110</v>
      </c>
      <c r="E3158" s="41">
        <v>20</v>
      </c>
      <c r="F3158" s="41">
        <v>21</v>
      </c>
      <c r="G3158" s="41">
        <v>22</v>
      </c>
      <c r="H3158" s="41">
        <v>23</v>
      </c>
      <c r="I3158" s="41">
        <v>24</v>
      </c>
    </row>
    <row r="3159" spans="1:9" ht="15" hidden="1">
      <c r="A3159" s="101"/>
      <c r="B3159" s="101"/>
      <c r="C3159" s="2" t="s">
        <v>28</v>
      </c>
      <c r="D3159" s="26">
        <f t="shared" si="54"/>
        <v>0</v>
      </c>
      <c r="E3159" s="26">
        <v>0</v>
      </c>
      <c r="F3159" s="26">
        <v>0</v>
      </c>
      <c r="G3159" s="26">
        <v>0</v>
      </c>
      <c r="H3159" s="26">
        <v>0</v>
      </c>
      <c r="I3159" s="26">
        <v>0</v>
      </c>
    </row>
    <row r="3160" spans="1:9" ht="15" hidden="1">
      <c r="A3160" s="115">
        <v>9</v>
      </c>
      <c r="B3160" s="100" t="s">
        <v>519</v>
      </c>
      <c r="C3160" s="3" t="s">
        <v>12</v>
      </c>
      <c r="D3160" s="44">
        <f t="shared" si="54"/>
        <v>505.6</v>
      </c>
      <c r="E3160" s="44">
        <f>E3161+E3162+E3163+E3164</f>
        <v>159.1</v>
      </c>
      <c r="F3160" s="44">
        <f>F3161+F3162+F3163+F3164</f>
        <v>0</v>
      </c>
      <c r="G3160" s="44">
        <f>G3161+G3162+G3163+G3164</f>
        <v>110</v>
      </c>
      <c r="H3160" s="44">
        <f>H3161+H3162+H3163+H3164</f>
        <v>115.5</v>
      </c>
      <c r="I3160" s="44">
        <f>I3161+I3162+I3163+I3164</f>
        <v>121</v>
      </c>
    </row>
    <row r="3161" spans="1:9" ht="22.5" hidden="1">
      <c r="A3161" s="101"/>
      <c r="B3161" s="101"/>
      <c r="C3161" s="2" t="s">
        <v>9</v>
      </c>
      <c r="D3161" s="26">
        <f t="shared" si="54"/>
        <v>0</v>
      </c>
      <c r="E3161" s="26">
        <v>0</v>
      </c>
      <c r="F3161" s="26">
        <v>0</v>
      </c>
      <c r="G3161" s="26">
        <v>0</v>
      </c>
      <c r="H3161" s="26">
        <v>0</v>
      </c>
      <c r="I3161" s="26">
        <v>0</v>
      </c>
    </row>
    <row r="3162" spans="1:9" ht="22.5" hidden="1">
      <c r="A3162" s="101"/>
      <c r="B3162" s="101"/>
      <c r="C3162" s="2" t="s">
        <v>10</v>
      </c>
      <c r="D3162" s="26">
        <f t="shared" si="54"/>
        <v>0</v>
      </c>
      <c r="E3162" s="26">
        <v>0</v>
      </c>
      <c r="F3162" s="26">
        <v>0</v>
      </c>
      <c r="G3162" s="26">
        <v>0</v>
      </c>
      <c r="H3162" s="26">
        <v>0</v>
      </c>
      <c r="I3162" s="26">
        <v>0</v>
      </c>
    </row>
    <row r="3163" spans="1:9" ht="22.5" hidden="1">
      <c r="A3163" s="101"/>
      <c r="B3163" s="101"/>
      <c r="C3163" s="2" t="s">
        <v>11</v>
      </c>
      <c r="D3163" s="26">
        <f t="shared" si="54"/>
        <v>505.6</v>
      </c>
      <c r="E3163" s="41">
        <v>159.1</v>
      </c>
      <c r="F3163" s="41">
        <v>0</v>
      </c>
      <c r="G3163" s="41">
        <v>110</v>
      </c>
      <c r="H3163" s="41">
        <v>115.5</v>
      </c>
      <c r="I3163" s="41">
        <v>121</v>
      </c>
    </row>
    <row r="3164" spans="1:9" ht="15" hidden="1">
      <c r="A3164" s="101"/>
      <c r="B3164" s="101"/>
      <c r="C3164" s="2" t="s">
        <v>28</v>
      </c>
      <c r="D3164" s="26">
        <f t="shared" si="54"/>
        <v>0</v>
      </c>
      <c r="E3164" s="26">
        <v>0</v>
      </c>
      <c r="F3164" s="26">
        <v>0</v>
      </c>
      <c r="G3164" s="26">
        <v>0</v>
      </c>
      <c r="H3164" s="26">
        <v>0</v>
      </c>
      <c r="I3164" s="26">
        <v>0</v>
      </c>
    </row>
    <row r="3165" spans="1:9" ht="15">
      <c r="A3165" s="106"/>
      <c r="B3165" s="106" t="s">
        <v>748</v>
      </c>
      <c r="C3165" s="66" t="s">
        <v>12</v>
      </c>
      <c r="D3165" s="80">
        <f>D3166+D3167+D3168+D3169</f>
        <v>3174.6</v>
      </c>
      <c r="E3165" s="80">
        <f>E3166+E3167+E3168+E3169</f>
        <v>555</v>
      </c>
      <c r="F3165" s="80">
        <f>F3166+F3167+F3168+F3169</f>
        <v>510.5</v>
      </c>
      <c r="G3165" s="80">
        <f>G3166+G3167+G3168+G3169</f>
        <v>687</v>
      </c>
      <c r="H3165" s="80">
        <f>H3166+H3167+H3168+H3169</f>
        <v>703</v>
      </c>
      <c r="I3165" s="80">
        <f>I3166+I3167+I3168+I3169</f>
        <v>719.1</v>
      </c>
    </row>
    <row r="3166" spans="1:9" ht="22.5">
      <c r="A3166" s="112"/>
      <c r="B3166" s="112"/>
      <c r="C3166" s="66" t="s">
        <v>9</v>
      </c>
      <c r="D3166" s="79">
        <v>0</v>
      </c>
      <c r="E3166" s="79">
        <v>0</v>
      </c>
      <c r="F3166" s="79">
        <v>0</v>
      </c>
      <c r="G3166" s="79">
        <v>0</v>
      </c>
      <c r="H3166" s="79">
        <v>0</v>
      </c>
      <c r="I3166" s="79">
        <v>0</v>
      </c>
    </row>
    <row r="3167" spans="1:9" ht="22.5">
      <c r="A3167" s="112"/>
      <c r="B3167" s="112"/>
      <c r="C3167" s="66" t="s">
        <v>10</v>
      </c>
      <c r="D3167" s="79">
        <v>0</v>
      </c>
      <c r="E3167" s="79">
        <v>0</v>
      </c>
      <c r="F3167" s="79">
        <v>0</v>
      </c>
      <c r="G3167" s="79">
        <v>0</v>
      </c>
      <c r="H3167" s="79">
        <v>0</v>
      </c>
      <c r="I3167" s="79">
        <v>0</v>
      </c>
    </row>
    <row r="3168" spans="1:9" ht="22.5">
      <c r="A3168" s="112"/>
      <c r="B3168" s="112"/>
      <c r="C3168" s="66" t="s">
        <v>11</v>
      </c>
      <c r="D3168" s="79">
        <f>D3173+D3178+D3183+D3188+D3193+D3198</f>
        <v>3174.6</v>
      </c>
      <c r="E3168" s="79">
        <f>E3173+E3178+E3183+E3188+E3193+E3198</f>
        <v>555</v>
      </c>
      <c r="F3168" s="79">
        <f>F3173+F3178+F3183+F3188+F3193+F3198</f>
        <v>510.5</v>
      </c>
      <c r="G3168" s="79">
        <f>G3173+G3178+G3183+G3188+G3193+G3198</f>
        <v>687</v>
      </c>
      <c r="H3168" s="79">
        <f>H3173+H3178+H3183+H3188+H3193+H3198</f>
        <v>703</v>
      </c>
      <c r="I3168" s="79">
        <f>I3173+I3178+I3183+I3188+I3193+I3198</f>
        <v>719.1</v>
      </c>
    </row>
    <row r="3169" spans="1:9" ht="15">
      <c r="A3169" s="112"/>
      <c r="B3169" s="112"/>
      <c r="C3169" s="66" t="s">
        <v>28</v>
      </c>
      <c r="D3169" s="79">
        <v>0</v>
      </c>
      <c r="E3169" s="79">
        <v>0</v>
      </c>
      <c r="F3169" s="79">
        <v>0</v>
      </c>
      <c r="G3169" s="79">
        <v>0</v>
      </c>
      <c r="H3169" s="79">
        <v>0</v>
      </c>
      <c r="I3169" s="79">
        <v>0</v>
      </c>
    </row>
    <row r="3170" spans="1:9" ht="15" hidden="1">
      <c r="A3170" s="115">
        <v>10</v>
      </c>
      <c r="B3170" s="100" t="s">
        <v>520</v>
      </c>
      <c r="C3170" s="3" t="s">
        <v>12</v>
      </c>
      <c r="D3170" s="44">
        <f t="shared" si="54"/>
        <v>198.1</v>
      </c>
      <c r="E3170" s="44">
        <f>E3171+E3172+E3173+E3174</f>
        <v>35</v>
      </c>
      <c r="F3170" s="44">
        <f>F3171+F3172+F3173+F3174</f>
        <v>37</v>
      </c>
      <c r="G3170" s="44">
        <f>G3171+G3172+G3173+G3174</f>
        <v>40</v>
      </c>
      <c r="H3170" s="44">
        <f>H3171+H3172+H3173+H3174</f>
        <v>42</v>
      </c>
      <c r="I3170" s="44">
        <f>I3171+I3172+I3173+I3174</f>
        <v>44.1</v>
      </c>
    </row>
    <row r="3171" spans="1:9" ht="22.5" hidden="1">
      <c r="A3171" s="101"/>
      <c r="B3171" s="101"/>
      <c r="C3171" s="2" t="s">
        <v>9</v>
      </c>
      <c r="D3171" s="26">
        <f t="shared" si="54"/>
        <v>0</v>
      </c>
      <c r="E3171" s="26">
        <v>0</v>
      </c>
      <c r="F3171" s="26">
        <v>0</v>
      </c>
      <c r="G3171" s="26">
        <v>0</v>
      </c>
      <c r="H3171" s="26">
        <v>0</v>
      </c>
      <c r="I3171" s="26">
        <v>0</v>
      </c>
    </row>
    <row r="3172" spans="1:9" ht="22.5" hidden="1">
      <c r="A3172" s="101"/>
      <c r="B3172" s="101"/>
      <c r="C3172" s="2" t="s">
        <v>10</v>
      </c>
      <c r="D3172" s="26">
        <f t="shared" si="54"/>
        <v>0</v>
      </c>
      <c r="E3172" s="26">
        <v>0</v>
      </c>
      <c r="F3172" s="26">
        <v>0</v>
      </c>
      <c r="G3172" s="26">
        <v>0</v>
      </c>
      <c r="H3172" s="26">
        <v>0</v>
      </c>
      <c r="I3172" s="26">
        <v>0</v>
      </c>
    </row>
    <row r="3173" spans="1:9" ht="22.5" hidden="1">
      <c r="A3173" s="101"/>
      <c r="B3173" s="101"/>
      <c r="C3173" s="2" t="s">
        <v>11</v>
      </c>
      <c r="D3173" s="26">
        <f t="shared" si="54"/>
        <v>198.1</v>
      </c>
      <c r="E3173" s="26">
        <v>35</v>
      </c>
      <c r="F3173" s="41">
        <v>37</v>
      </c>
      <c r="G3173" s="41">
        <v>40</v>
      </c>
      <c r="H3173" s="41">
        <v>42</v>
      </c>
      <c r="I3173" s="41">
        <v>44.1</v>
      </c>
    </row>
    <row r="3174" spans="1:9" ht="15" hidden="1">
      <c r="A3174" s="101"/>
      <c r="B3174" s="101"/>
      <c r="C3174" s="2" t="s">
        <v>28</v>
      </c>
      <c r="D3174" s="26">
        <f t="shared" si="54"/>
        <v>0</v>
      </c>
      <c r="E3174" s="26">
        <v>0</v>
      </c>
      <c r="F3174" s="26">
        <v>0</v>
      </c>
      <c r="G3174" s="26">
        <v>0</v>
      </c>
      <c r="H3174" s="26">
        <v>0</v>
      </c>
      <c r="I3174" s="26">
        <v>0</v>
      </c>
    </row>
    <row r="3175" spans="1:9" ht="15" hidden="1">
      <c r="A3175" s="115">
        <v>11</v>
      </c>
      <c r="B3175" s="100" t="s">
        <v>521</v>
      </c>
      <c r="C3175" s="3" t="s">
        <v>12</v>
      </c>
      <c r="D3175" s="44">
        <f t="shared" si="54"/>
        <v>936.5</v>
      </c>
      <c r="E3175" s="44">
        <f>E3176+E3177+E3178+E3179</f>
        <v>170</v>
      </c>
      <c r="F3175" s="44">
        <f>F3176+F3177+F3178+F3179</f>
        <v>178.5</v>
      </c>
      <c r="G3175" s="44">
        <f>G3176+G3177+G3178+G3179</f>
        <v>187</v>
      </c>
      <c r="H3175" s="44">
        <f>H3176+H3177+H3178+H3179</f>
        <v>196</v>
      </c>
      <c r="I3175" s="44">
        <f>I3176+I3177+I3178+I3179</f>
        <v>205</v>
      </c>
    </row>
    <row r="3176" spans="1:9" ht="22.5" hidden="1">
      <c r="A3176" s="101"/>
      <c r="B3176" s="101"/>
      <c r="C3176" s="2" t="s">
        <v>9</v>
      </c>
      <c r="D3176" s="26">
        <f t="shared" si="54"/>
        <v>0</v>
      </c>
      <c r="E3176" s="26">
        <v>0</v>
      </c>
      <c r="F3176" s="26">
        <v>0</v>
      </c>
      <c r="G3176" s="26">
        <v>0</v>
      </c>
      <c r="H3176" s="26">
        <v>0</v>
      </c>
      <c r="I3176" s="26">
        <v>0</v>
      </c>
    </row>
    <row r="3177" spans="1:9" ht="22.5" hidden="1">
      <c r="A3177" s="101"/>
      <c r="B3177" s="101"/>
      <c r="C3177" s="2" t="s">
        <v>10</v>
      </c>
      <c r="D3177" s="26">
        <f t="shared" si="54"/>
        <v>0</v>
      </c>
      <c r="E3177" s="26">
        <v>0</v>
      </c>
      <c r="F3177" s="26">
        <v>0</v>
      </c>
      <c r="G3177" s="26">
        <v>0</v>
      </c>
      <c r="H3177" s="26">
        <v>0</v>
      </c>
      <c r="I3177" s="26">
        <v>0</v>
      </c>
    </row>
    <row r="3178" spans="1:9" ht="22.5" hidden="1">
      <c r="A3178" s="101"/>
      <c r="B3178" s="101"/>
      <c r="C3178" s="2" t="s">
        <v>11</v>
      </c>
      <c r="D3178" s="26">
        <f t="shared" si="54"/>
        <v>936.5</v>
      </c>
      <c r="E3178" s="26">
        <v>170</v>
      </c>
      <c r="F3178" s="41">
        <v>178.5</v>
      </c>
      <c r="G3178" s="41">
        <v>187</v>
      </c>
      <c r="H3178" s="41">
        <v>196</v>
      </c>
      <c r="I3178" s="41">
        <v>205</v>
      </c>
    </row>
    <row r="3179" spans="1:9" ht="15" hidden="1">
      <c r="A3179" s="101"/>
      <c r="B3179" s="101"/>
      <c r="C3179" s="2" t="s">
        <v>28</v>
      </c>
      <c r="D3179" s="26">
        <f t="shared" si="54"/>
        <v>0</v>
      </c>
      <c r="E3179" s="26">
        <v>0</v>
      </c>
      <c r="F3179" s="26">
        <v>0</v>
      </c>
      <c r="G3179" s="26">
        <v>0</v>
      </c>
      <c r="H3179" s="26">
        <v>0</v>
      </c>
      <c r="I3179" s="26">
        <v>0</v>
      </c>
    </row>
    <row r="3180" spans="1:9" ht="15" hidden="1">
      <c r="A3180" s="115">
        <v>12</v>
      </c>
      <c r="B3180" s="100" t="s">
        <v>522</v>
      </c>
      <c r="C3180" s="3" t="s">
        <v>12</v>
      </c>
      <c r="D3180" s="44">
        <f t="shared" si="54"/>
        <v>250</v>
      </c>
      <c r="E3180" s="44">
        <f>E3181+E3182+E3183+E3184</f>
        <v>50</v>
      </c>
      <c r="F3180" s="44">
        <f>F3181+F3182+F3183+F3184</f>
        <v>50</v>
      </c>
      <c r="G3180" s="44">
        <f>G3181+G3182+G3183+G3184</f>
        <v>50</v>
      </c>
      <c r="H3180" s="44">
        <f>H3181+H3182+H3183+H3184</f>
        <v>50</v>
      </c>
      <c r="I3180" s="44">
        <f>I3181+I3182+I3183+I3184</f>
        <v>50</v>
      </c>
    </row>
    <row r="3181" spans="1:9" ht="22.5" hidden="1">
      <c r="A3181" s="101"/>
      <c r="B3181" s="101"/>
      <c r="C3181" s="2" t="s">
        <v>9</v>
      </c>
      <c r="D3181" s="26">
        <f t="shared" si="54"/>
        <v>0</v>
      </c>
      <c r="E3181" s="26">
        <v>0</v>
      </c>
      <c r="F3181" s="26">
        <v>0</v>
      </c>
      <c r="G3181" s="26">
        <v>0</v>
      </c>
      <c r="H3181" s="26">
        <v>0</v>
      </c>
      <c r="I3181" s="26">
        <v>0</v>
      </c>
    </row>
    <row r="3182" spans="1:9" ht="22.5" hidden="1">
      <c r="A3182" s="101"/>
      <c r="B3182" s="101"/>
      <c r="C3182" s="2" t="s">
        <v>10</v>
      </c>
      <c r="D3182" s="26">
        <f t="shared" si="54"/>
        <v>0</v>
      </c>
      <c r="E3182" s="26">
        <v>0</v>
      </c>
      <c r="F3182" s="26">
        <v>0</v>
      </c>
      <c r="G3182" s="26">
        <v>0</v>
      </c>
      <c r="H3182" s="26">
        <v>0</v>
      </c>
      <c r="I3182" s="26">
        <v>0</v>
      </c>
    </row>
    <row r="3183" spans="1:9" ht="22.5" hidden="1">
      <c r="A3183" s="101"/>
      <c r="B3183" s="101"/>
      <c r="C3183" s="2" t="s">
        <v>11</v>
      </c>
      <c r="D3183" s="26">
        <f t="shared" si="54"/>
        <v>250</v>
      </c>
      <c r="E3183" s="26">
        <v>50</v>
      </c>
      <c r="F3183" s="41">
        <v>50</v>
      </c>
      <c r="G3183" s="41">
        <v>50</v>
      </c>
      <c r="H3183" s="41">
        <v>50</v>
      </c>
      <c r="I3183" s="41">
        <v>50</v>
      </c>
    </row>
    <row r="3184" spans="1:9" ht="15" hidden="1">
      <c r="A3184" s="101"/>
      <c r="B3184" s="101"/>
      <c r="C3184" s="2" t="s">
        <v>28</v>
      </c>
      <c r="D3184" s="26">
        <f t="shared" si="54"/>
        <v>0</v>
      </c>
      <c r="E3184" s="26">
        <v>0</v>
      </c>
      <c r="F3184" s="26">
        <v>0</v>
      </c>
      <c r="G3184" s="26">
        <v>0</v>
      </c>
      <c r="H3184" s="26">
        <v>0</v>
      </c>
      <c r="I3184" s="26">
        <v>0</v>
      </c>
    </row>
    <row r="3185" spans="1:9" ht="15" hidden="1">
      <c r="A3185" s="115">
        <v>13</v>
      </c>
      <c r="B3185" s="100" t="s">
        <v>523</v>
      </c>
      <c r="C3185" s="3" t="s">
        <v>12</v>
      </c>
      <c r="D3185" s="44">
        <f aca="true" t="shared" si="55" ref="D3185:D3253">E3185+F3185+G3185+H3185+I3185</f>
        <v>1000</v>
      </c>
      <c r="E3185" s="44">
        <f>E3186+E3187+E3188+E3189</f>
        <v>200</v>
      </c>
      <c r="F3185" s="44">
        <f>F3186+F3187+F3188+F3189</f>
        <v>200</v>
      </c>
      <c r="G3185" s="44">
        <f>G3186+G3187+G3188+G3189</f>
        <v>200</v>
      </c>
      <c r="H3185" s="44">
        <f>H3186+H3187+H3188+H3189</f>
        <v>200</v>
      </c>
      <c r="I3185" s="44">
        <f>I3186+I3187+I3188+I3189</f>
        <v>200</v>
      </c>
    </row>
    <row r="3186" spans="1:9" ht="22.5" hidden="1">
      <c r="A3186" s="101"/>
      <c r="B3186" s="101"/>
      <c r="C3186" s="2" t="s">
        <v>9</v>
      </c>
      <c r="D3186" s="26">
        <f t="shared" si="55"/>
        <v>0</v>
      </c>
      <c r="E3186" s="26">
        <v>0</v>
      </c>
      <c r="F3186" s="26">
        <v>0</v>
      </c>
      <c r="G3186" s="26">
        <v>0</v>
      </c>
      <c r="H3186" s="26">
        <v>0</v>
      </c>
      <c r="I3186" s="26">
        <v>0</v>
      </c>
    </row>
    <row r="3187" spans="1:9" ht="22.5" hidden="1">
      <c r="A3187" s="101"/>
      <c r="B3187" s="101"/>
      <c r="C3187" s="2" t="s">
        <v>10</v>
      </c>
      <c r="D3187" s="26">
        <f t="shared" si="55"/>
        <v>0</v>
      </c>
      <c r="E3187" s="26">
        <v>0</v>
      </c>
      <c r="F3187" s="26">
        <v>0</v>
      </c>
      <c r="G3187" s="26">
        <v>0</v>
      </c>
      <c r="H3187" s="26">
        <v>0</v>
      </c>
      <c r="I3187" s="26">
        <v>0</v>
      </c>
    </row>
    <row r="3188" spans="1:9" ht="22.5" hidden="1">
      <c r="A3188" s="101"/>
      <c r="B3188" s="101"/>
      <c r="C3188" s="2" t="s">
        <v>11</v>
      </c>
      <c r="D3188" s="26">
        <f t="shared" si="55"/>
        <v>1000</v>
      </c>
      <c r="E3188" s="41">
        <v>200</v>
      </c>
      <c r="F3188" s="41">
        <v>200</v>
      </c>
      <c r="G3188" s="41">
        <v>200</v>
      </c>
      <c r="H3188" s="41">
        <v>200</v>
      </c>
      <c r="I3188" s="41">
        <v>200</v>
      </c>
    </row>
    <row r="3189" spans="1:9" ht="15" hidden="1">
      <c r="A3189" s="101"/>
      <c r="B3189" s="101"/>
      <c r="C3189" s="2" t="s">
        <v>28</v>
      </c>
      <c r="D3189" s="26">
        <f t="shared" si="55"/>
        <v>0</v>
      </c>
      <c r="E3189" s="26">
        <v>0</v>
      </c>
      <c r="F3189" s="26">
        <v>0</v>
      </c>
      <c r="G3189" s="26">
        <v>0</v>
      </c>
      <c r="H3189" s="26">
        <v>0</v>
      </c>
      <c r="I3189" s="26">
        <v>0</v>
      </c>
    </row>
    <row r="3190" spans="1:9" ht="15" hidden="1">
      <c r="A3190" s="115">
        <v>14</v>
      </c>
      <c r="B3190" s="100" t="s">
        <v>524</v>
      </c>
      <c r="C3190" s="3" t="s">
        <v>12</v>
      </c>
      <c r="D3190" s="44">
        <f t="shared" si="55"/>
        <v>300</v>
      </c>
      <c r="E3190" s="44">
        <f>E3191+E3192+E3193+E3194</f>
        <v>0</v>
      </c>
      <c r="F3190" s="44">
        <f>F3191+F3192+F3193+F3194</f>
        <v>0</v>
      </c>
      <c r="G3190" s="44">
        <f>G3191+G3192+G3193+G3194</f>
        <v>100</v>
      </c>
      <c r="H3190" s="44">
        <f>H3191+H3192+H3193+H3194</f>
        <v>100</v>
      </c>
      <c r="I3190" s="44">
        <f>I3191+I3192+I3193+I3194</f>
        <v>100</v>
      </c>
    </row>
    <row r="3191" spans="1:9" ht="22.5" hidden="1">
      <c r="A3191" s="101"/>
      <c r="B3191" s="101"/>
      <c r="C3191" s="2" t="s">
        <v>9</v>
      </c>
      <c r="D3191" s="26">
        <f t="shared" si="55"/>
        <v>0</v>
      </c>
      <c r="E3191" s="26">
        <v>0</v>
      </c>
      <c r="F3191" s="26">
        <v>0</v>
      </c>
      <c r="G3191" s="26">
        <v>0</v>
      </c>
      <c r="H3191" s="26">
        <v>0</v>
      </c>
      <c r="I3191" s="26">
        <v>0</v>
      </c>
    </row>
    <row r="3192" spans="1:9" ht="22.5" hidden="1">
      <c r="A3192" s="101"/>
      <c r="B3192" s="101"/>
      <c r="C3192" s="2" t="s">
        <v>10</v>
      </c>
      <c r="D3192" s="26">
        <f t="shared" si="55"/>
        <v>0</v>
      </c>
      <c r="E3192" s="26">
        <v>0</v>
      </c>
      <c r="F3192" s="26">
        <v>0</v>
      </c>
      <c r="G3192" s="26">
        <v>0</v>
      </c>
      <c r="H3192" s="26">
        <v>0</v>
      </c>
      <c r="I3192" s="26">
        <v>0</v>
      </c>
    </row>
    <row r="3193" spans="1:9" ht="22.5" hidden="1">
      <c r="A3193" s="101"/>
      <c r="B3193" s="101"/>
      <c r="C3193" s="2" t="s">
        <v>11</v>
      </c>
      <c r="D3193" s="26">
        <f t="shared" si="55"/>
        <v>300</v>
      </c>
      <c r="E3193" s="41">
        <v>0</v>
      </c>
      <c r="F3193" s="41">
        <v>0</v>
      </c>
      <c r="G3193" s="41">
        <v>100</v>
      </c>
      <c r="H3193" s="41">
        <v>100</v>
      </c>
      <c r="I3193" s="41">
        <v>100</v>
      </c>
    </row>
    <row r="3194" spans="1:9" ht="15" hidden="1">
      <c r="A3194" s="101"/>
      <c r="B3194" s="101"/>
      <c r="C3194" s="2" t="s">
        <v>28</v>
      </c>
      <c r="D3194" s="26">
        <f t="shared" si="55"/>
        <v>0</v>
      </c>
      <c r="E3194" s="26">
        <v>0</v>
      </c>
      <c r="F3194" s="26">
        <v>0</v>
      </c>
      <c r="G3194" s="26">
        <v>0</v>
      </c>
      <c r="H3194" s="26">
        <v>0</v>
      </c>
      <c r="I3194" s="26">
        <v>0</v>
      </c>
    </row>
    <row r="3195" spans="1:9" ht="15" hidden="1">
      <c r="A3195" s="115">
        <v>15</v>
      </c>
      <c r="B3195" s="100" t="s">
        <v>525</v>
      </c>
      <c r="C3195" s="3" t="s">
        <v>12</v>
      </c>
      <c r="D3195" s="44">
        <f t="shared" si="55"/>
        <v>490</v>
      </c>
      <c r="E3195" s="44">
        <f>E3196+E3197+E3198+E3199</f>
        <v>100</v>
      </c>
      <c r="F3195" s="44">
        <f>F3196+F3197+F3198+F3199</f>
        <v>45</v>
      </c>
      <c r="G3195" s="44">
        <f>G3196+G3197+G3198+G3199</f>
        <v>110</v>
      </c>
      <c r="H3195" s="44">
        <f>H3196+H3197+H3198+H3199</f>
        <v>115</v>
      </c>
      <c r="I3195" s="44">
        <f>I3196+I3197+I3198+I3199</f>
        <v>120</v>
      </c>
    </row>
    <row r="3196" spans="1:9" ht="22.5" hidden="1">
      <c r="A3196" s="101"/>
      <c r="B3196" s="101"/>
      <c r="C3196" s="2" t="s">
        <v>9</v>
      </c>
      <c r="D3196" s="26">
        <f t="shared" si="55"/>
        <v>0</v>
      </c>
      <c r="E3196" s="26">
        <v>0</v>
      </c>
      <c r="F3196" s="26">
        <v>0</v>
      </c>
      <c r="G3196" s="26">
        <v>0</v>
      </c>
      <c r="H3196" s="26">
        <v>0</v>
      </c>
      <c r="I3196" s="26">
        <v>0</v>
      </c>
    </row>
    <row r="3197" spans="1:9" ht="22.5" hidden="1">
      <c r="A3197" s="101"/>
      <c r="B3197" s="101"/>
      <c r="C3197" s="2" t="s">
        <v>10</v>
      </c>
      <c r="D3197" s="26">
        <f t="shared" si="55"/>
        <v>0</v>
      </c>
      <c r="E3197" s="26">
        <v>0</v>
      </c>
      <c r="F3197" s="26">
        <v>0</v>
      </c>
      <c r="G3197" s="26">
        <v>0</v>
      </c>
      <c r="H3197" s="26">
        <v>0</v>
      </c>
      <c r="I3197" s="26">
        <v>0</v>
      </c>
    </row>
    <row r="3198" spans="1:9" ht="22.5" hidden="1">
      <c r="A3198" s="101"/>
      <c r="B3198" s="101"/>
      <c r="C3198" s="2" t="s">
        <v>11</v>
      </c>
      <c r="D3198" s="26">
        <f t="shared" si="55"/>
        <v>490</v>
      </c>
      <c r="E3198" s="41">
        <v>100</v>
      </c>
      <c r="F3198" s="41">
        <v>45</v>
      </c>
      <c r="G3198" s="41">
        <v>110</v>
      </c>
      <c r="H3198" s="41">
        <v>115</v>
      </c>
      <c r="I3198" s="41">
        <v>120</v>
      </c>
    </row>
    <row r="3199" spans="1:9" ht="15" hidden="1">
      <c r="A3199" s="101"/>
      <c r="B3199" s="101"/>
      <c r="C3199" s="2" t="s">
        <v>28</v>
      </c>
      <c r="D3199" s="26">
        <f t="shared" si="55"/>
        <v>0</v>
      </c>
      <c r="E3199" s="26">
        <v>0</v>
      </c>
      <c r="F3199" s="26">
        <v>0</v>
      </c>
      <c r="G3199" s="26">
        <v>0</v>
      </c>
      <c r="H3199" s="26">
        <v>0</v>
      </c>
      <c r="I3199" s="26">
        <v>0</v>
      </c>
    </row>
    <row r="3200" spans="1:9" ht="15">
      <c r="A3200" s="106"/>
      <c r="B3200" s="106" t="s">
        <v>749</v>
      </c>
      <c r="C3200" s="66" t="s">
        <v>12</v>
      </c>
      <c r="D3200" s="80">
        <f>D3201+D3202+D3203+D3204</f>
        <v>17351</v>
      </c>
      <c r="E3200" s="80">
        <f>E3201+E3202+E3203+E3204</f>
        <v>3324.5</v>
      </c>
      <c r="F3200" s="80">
        <f>F3201+F3202+F3203+F3204</f>
        <v>2873</v>
      </c>
      <c r="G3200" s="80">
        <f>G3201+G3202+G3203+G3204</f>
        <v>3556.6</v>
      </c>
      <c r="H3200" s="80">
        <f>H3201+H3202+H3203+H3204</f>
        <v>3714.4</v>
      </c>
      <c r="I3200" s="80">
        <f>I3201+I3202+I3203+I3204</f>
        <v>3882.5</v>
      </c>
    </row>
    <row r="3201" spans="1:9" ht="22.5">
      <c r="A3201" s="112"/>
      <c r="B3201" s="112"/>
      <c r="C3201" s="66" t="s">
        <v>9</v>
      </c>
      <c r="D3201" s="79">
        <v>0</v>
      </c>
      <c r="E3201" s="79">
        <v>0</v>
      </c>
      <c r="F3201" s="79">
        <v>0</v>
      </c>
      <c r="G3201" s="79">
        <v>0</v>
      </c>
      <c r="H3201" s="79">
        <v>0</v>
      </c>
      <c r="I3201" s="79">
        <v>0</v>
      </c>
    </row>
    <row r="3202" spans="1:9" ht="22.5">
      <c r="A3202" s="112"/>
      <c r="B3202" s="112"/>
      <c r="C3202" s="66" t="s">
        <v>10</v>
      </c>
      <c r="D3202" s="79">
        <v>0</v>
      </c>
      <c r="E3202" s="79">
        <v>0</v>
      </c>
      <c r="F3202" s="79">
        <v>0</v>
      </c>
      <c r="G3202" s="79">
        <v>0</v>
      </c>
      <c r="H3202" s="79">
        <v>0</v>
      </c>
      <c r="I3202" s="79">
        <v>0</v>
      </c>
    </row>
    <row r="3203" spans="1:9" ht="22.5">
      <c r="A3203" s="112"/>
      <c r="B3203" s="112"/>
      <c r="C3203" s="66" t="s">
        <v>11</v>
      </c>
      <c r="D3203" s="79">
        <f>D3208+D3213+D3218+D3223+D3228+D3233+D3238+D3243+D3248+D3253+D3258+D3263+D3268+D3273+D3278+D3283+D3288+D3293+D3298+D3303+D3308+D3313+D3318+D3323+D3328+D3333</f>
        <v>17351</v>
      </c>
      <c r="E3203" s="79">
        <f>E3208+E3213+E3218+E3223+E3228+E3233+E3238+E3243+E3248+E3253+E3258+E3263+E3268+E3273+E3278+E3283+E3288+E3293+E3298+E3303+E3308+E3313+E3318+E3323+E3328+E3333</f>
        <v>3324.5</v>
      </c>
      <c r="F3203" s="79">
        <f>F3208+F3213+F3218+F3223+F3228+F3233+F3238+F3243+F3248+F3253+F3258+F3263+F3268+F3273+F3278+F3283+F3288+F3293+F3298+F3303+F3308+F3313+F3318+F3323+F3328+F3333</f>
        <v>2873</v>
      </c>
      <c r="G3203" s="79">
        <f>G3208+G3213+G3218+G3223+G3228+G3233+G3238+G3243+G3248+G3253+G3258+G3263+G3268+G3273+G3278+G3283+G3288+G3293+G3298+G3303+G3308+G3313+G3318+G3323+G3328+G3333</f>
        <v>3556.6</v>
      </c>
      <c r="H3203" s="79">
        <f>H3208+H3213+H3218+H3223+H3228+H3233+H3238+H3243+H3248+H3253+H3258+H3263+H3268+H3273+H3278+H3283+H3288+H3293+H3298+H3303+H3308+H3313+H3318+H3323+H3328+H3333</f>
        <v>3714.4</v>
      </c>
      <c r="I3203" s="79">
        <f>I3208+I3213+I3218+I3223+I3228+I3233+I3238+I3243+I3248+I3253+I3258+I3263+I3268+I3273+I3278+I3283+I3288+I3293+I3298+I3303+I3308+I3313+I3318+I3323+I3328+I3333</f>
        <v>3882.5</v>
      </c>
    </row>
    <row r="3204" spans="1:9" ht="15">
      <c r="A3204" s="112"/>
      <c r="B3204" s="112"/>
      <c r="C3204" s="66" t="s">
        <v>28</v>
      </c>
      <c r="D3204" s="79">
        <v>0</v>
      </c>
      <c r="E3204" s="79">
        <v>0</v>
      </c>
      <c r="F3204" s="79">
        <v>0</v>
      </c>
      <c r="G3204" s="79">
        <v>0</v>
      </c>
      <c r="H3204" s="79">
        <v>0</v>
      </c>
      <c r="I3204" s="79">
        <v>0</v>
      </c>
    </row>
    <row r="3205" spans="1:9" ht="15" hidden="1">
      <c r="A3205" s="115">
        <v>16</v>
      </c>
      <c r="B3205" s="100" t="s">
        <v>526</v>
      </c>
      <c r="C3205" s="3" t="s">
        <v>12</v>
      </c>
      <c r="D3205" s="44">
        <f t="shared" si="55"/>
        <v>78</v>
      </c>
      <c r="E3205" s="44">
        <f>E3206+E3207+E3208+E3209</f>
        <v>8</v>
      </c>
      <c r="F3205" s="44">
        <f>F3206+F3207+F3208+F3209</f>
        <v>16</v>
      </c>
      <c r="G3205" s="44">
        <f>G3206+G3207+G3208+G3209</f>
        <v>17</v>
      </c>
      <c r="H3205" s="44">
        <f>H3206+H3207+H3208+H3209</f>
        <v>18</v>
      </c>
      <c r="I3205" s="44">
        <f>I3206+I3207+I3208+I3209</f>
        <v>19</v>
      </c>
    </row>
    <row r="3206" spans="1:9" ht="22.5" hidden="1">
      <c r="A3206" s="101"/>
      <c r="B3206" s="101"/>
      <c r="C3206" s="2" t="s">
        <v>9</v>
      </c>
      <c r="D3206" s="26">
        <f t="shared" si="55"/>
        <v>0</v>
      </c>
      <c r="E3206" s="26">
        <v>0</v>
      </c>
      <c r="F3206" s="26">
        <v>0</v>
      </c>
      <c r="G3206" s="26">
        <v>0</v>
      </c>
      <c r="H3206" s="26">
        <v>0</v>
      </c>
      <c r="I3206" s="26">
        <v>0</v>
      </c>
    </row>
    <row r="3207" spans="1:9" ht="22.5" hidden="1">
      <c r="A3207" s="101"/>
      <c r="B3207" s="101"/>
      <c r="C3207" s="2" t="s">
        <v>10</v>
      </c>
      <c r="D3207" s="26">
        <f t="shared" si="55"/>
        <v>0</v>
      </c>
      <c r="E3207" s="26">
        <v>0</v>
      </c>
      <c r="F3207" s="26">
        <v>0</v>
      </c>
      <c r="G3207" s="26">
        <v>0</v>
      </c>
      <c r="H3207" s="26">
        <v>0</v>
      </c>
      <c r="I3207" s="26">
        <v>0</v>
      </c>
    </row>
    <row r="3208" spans="1:9" ht="22.5" hidden="1">
      <c r="A3208" s="101"/>
      <c r="B3208" s="101"/>
      <c r="C3208" s="2" t="s">
        <v>11</v>
      </c>
      <c r="D3208" s="26">
        <f t="shared" si="55"/>
        <v>78</v>
      </c>
      <c r="E3208" s="26">
        <v>8</v>
      </c>
      <c r="F3208" s="26">
        <v>16</v>
      </c>
      <c r="G3208" s="41">
        <v>17</v>
      </c>
      <c r="H3208" s="41">
        <v>18</v>
      </c>
      <c r="I3208" s="41">
        <v>19</v>
      </c>
    </row>
    <row r="3209" spans="1:9" ht="15" hidden="1">
      <c r="A3209" s="101"/>
      <c r="B3209" s="101"/>
      <c r="C3209" s="2" t="s">
        <v>28</v>
      </c>
      <c r="D3209" s="26">
        <f t="shared" si="55"/>
        <v>0</v>
      </c>
      <c r="E3209" s="26">
        <v>0</v>
      </c>
      <c r="F3209" s="26">
        <v>0</v>
      </c>
      <c r="G3209" s="26">
        <v>0</v>
      </c>
      <c r="H3209" s="26">
        <v>0</v>
      </c>
      <c r="I3209" s="26">
        <v>0</v>
      </c>
    </row>
    <row r="3210" spans="1:9" ht="15" hidden="1">
      <c r="A3210" s="115">
        <v>17</v>
      </c>
      <c r="B3210" s="100" t="s">
        <v>527</v>
      </c>
      <c r="C3210" s="3" t="s">
        <v>12</v>
      </c>
      <c r="D3210" s="44">
        <f t="shared" si="55"/>
        <v>931.4</v>
      </c>
      <c r="E3210" s="44">
        <f>E3211+E3212+E3213+E3214</f>
        <v>250</v>
      </c>
      <c r="F3210" s="44">
        <f>F3211+F3212+F3213+F3214</f>
        <v>112.5</v>
      </c>
      <c r="G3210" s="44">
        <f>G3211+G3212+G3213+G3214</f>
        <v>175.6</v>
      </c>
      <c r="H3210" s="44">
        <f>H3211+H3212+H3213+H3214</f>
        <v>189.4</v>
      </c>
      <c r="I3210" s="44">
        <f>I3211+I3212+I3213+I3214</f>
        <v>203.9</v>
      </c>
    </row>
    <row r="3211" spans="1:9" ht="22.5" hidden="1">
      <c r="A3211" s="101"/>
      <c r="B3211" s="101"/>
      <c r="C3211" s="2" t="s">
        <v>9</v>
      </c>
      <c r="D3211" s="26">
        <f t="shared" si="55"/>
        <v>0</v>
      </c>
      <c r="E3211" s="26">
        <v>0</v>
      </c>
      <c r="F3211" s="26">
        <v>0</v>
      </c>
      <c r="G3211" s="26">
        <v>0</v>
      </c>
      <c r="H3211" s="26">
        <v>0</v>
      </c>
      <c r="I3211" s="26">
        <v>0</v>
      </c>
    </row>
    <row r="3212" spans="1:9" ht="22.5" hidden="1">
      <c r="A3212" s="101"/>
      <c r="B3212" s="101"/>
      <c r="C3212" s="2" t="s">
        <v>10</v>
      </c>
      <c r="D3212" s="26">
        <f t="shared" si="55"/>
        <v>0</v>
      </c>
      <c r="E3212" s="26">
        <v>0</v>
      </c>
      <c r="F3212" s="26">
        <v>0</v>
      </c>
      <c r="G3212" s="26">
        <v>0</v>
      </c>
      <c r="H3212" s="26">
        <v>0</v>
      </c>
      <c r="I3212" s="26">
        <v>0</v>
      </c>
    </row>
    <row r="3213" spans="1:9" ht="22.5" hidden="1">
      <c r="A3213" s="101"/>
      <c r="B3213" s="101"/>
      <c r="C3213" s="2" t="s">
        <v>11</v>
      </c>
      <c r="D3213" s="26">
        <f t="shared" si="55"/>
        <v>931.4</v>
      </c>
      <c r="E3213" s="26">
        <v>250</v>
      </c>
      <c r="F3213" s="41">
        <v>112.5</v>
      </c>
      <c r="G3213" s="41">
        <v>175.6</v>
      </c>
      <c r="H3213" s="41">
        <v>189.4</v>
      </c>
      <c r="I3213" s="41">
        <v>203.9</v>
      </c>
    </row>
    <row r="3214" spans="1:9" ht="15" hidden="1">
      <c r="A3214" s="101"/>
      <c r="B3214" s="101"/>
      <c r="C3214" s="2" t="s">
        <v>28</v>
      </c>
      <c r="D3214" s="26">
        <f t="shared" si="55"/>
        <v>0</v>
      </c>
      <c r="E3214" s="26">
        <v>0</v>
      </c>
      <c r="F3214" s="26">
        <v>0</v>
      </c>
      <c r="G3214" s="26">
        <v>0</v>
      </c>
      <c r="H3214" s="26">
        <v>0</v>
      </c>
      <c r="I3214" s="26">
        <v>0</v>
      </c>
    </row>
    <row r="3215" spans="1:9" ht="15" hidden="1">
      <c r="A3215" s="115">
        <v>18</v>
      </c>
      <c r="B3215" s="100" t="s">
        <v>528</v>
      </c>
      <c r="C3215" s="3" t="s">
        <v>12</v>
      </c>
      <c r="D3215" s="44">
        <f t="shared" si="55"/>
        <v>305</v>
      </c>
      <c r="E3215" s="44">
        <f>E3216+E3217+E3218+E3219</f>
        <v>55</v>
      </c>
      <c r="F3215" s="44">
        <f>F3216+F3217+F3218+F3219</f>
        <v>58</v>
      </c>
      <c r="G3215" s="44">
        <f>G3216+G3217+G3218+G3219</f>
        <v>61</v>
      </c>
      <c r="H3215" s="44">
        <f>H3216+H3217+H3218+H3219</f>
        <v>64</v>
      </c>
      <c r="I3215" s="44">
        <f>I3216+I3217+I3218+I3219</f>
        <v>67</v>
      </c>
    </row>
    <row r="3216" spans="1:9" ht="22.5" hidden="1">
      <c r="A3216" s="101"/>
      <c r="B3216" s="101"/>
      <c r="C3216" s="2" t="s">
        <v>9</v>
      </c>
      <c r="D3216" s="26">
        <f t="shared" si="55"/>
        <v>0</v>
      </c>
      <c r="E3216" s="26">
        <v>0</v>
      </c>
      <c r="F3216" s="26">
        <v>0</v>
      </c>
      <c r="G3216" s="26">
        <v>0</v>
      </c>
      <c r="H3216" s="26">
        <v>0</v>
      </c>
      <c r="I3216" s="26">
        <v>0</v>
      </c>
    </row>
    <row r="3217" spans="1:9" ht="22.5" hidden="1">
      <c r="A3217" s="101"/>
      <c r="B3217" s="101"/>
      <c r="C3217" s="2" t="s">
        <v>10</v>
      </c>
      <c r="D3217" s="26">
        <f t="shared" si="55"/>
        <v>0</v>
      </c>
      <c r="E3217" s="26">
        <v>0</v>
      </c>
      <c r="F3217" s="26">
        <v>0</v>
      </c>
      <c r="G3217" s="26">
        <v>0</v>
      </c>
      <c r="H3217" s="26">
        <v>0</v>
      </c>
      <c r="I3217" s="26">
        <v>0</v>
      </c>
    </row>
    <row r="3218" spans="1:9" ht="22.5" hidden="1">
      <c r="A3218" s="101"/>
      <c r="B3218" s="101"/>
      <c r="C3218" s="2" t="s">
        <v>11</v>
      </c>
      <c r="D3218" s="26">
        <f t="shared" si="55"/>
        <v>305</v>
      </c>
      <c r="E3218" s="26">
        <v>55</v>
      </c>
      <c r="F3218" s="26">
        <v>58</v>
      </c>
      <c r="G3218" s="41">
        <v>61</v>
      </c>
      <c r="H3218" s="41">
        <v>64</v>
      </c>
      <c r="I3218" s="41">
        <v>67</v>
      </c>
    </row>
    <row r="3219" spans="1:9" ht="15" hidden="1">
      <c r="A3219" s="101"/>
      <c r="B3219" s="101"/>
      <c r="C3219" s="2" t="s">
        <v>28</v>
      </c>
      <c r="D3219" s="26">
        <f t="shared" si="55"/>
        <v>0</v>
      </c>
      <c r="E3219" s="26">
        <v>0</v>
      </c>
      <c r="F3219" s="26">
        <v>0</v>
      </c>
      <c r="G3219" s="26">
        <v>0</v>
      </c>
      <c r="H3219" s="26">
        <v>0</v>
      </c>
      <c r="I3219" s="26">
        <v>0</v>
      </c>
    </row>
    <row r="3220" spans="1:9" ht="15" hidden="1">
      <c r="A3220" s="115">
        <v>19</v>
      </c>
      <c r="B3220" s="100" t="s">
        <v>529</v>
      </c>
      <c r="C3220" s="3" t="s">
        <v>12</v>
      </c>
      <c r="D3220" s="44">
        <f t="shared" si="55"/>
        <v>276.5</v>
      </c>
      <c r="E3220" s="44">
        <f>E3221+E3222+E3223+E3224</f>
        <v>50</v>
      </c>
      <c r="F3220" s="44">
        <f>F3221+F3222+F3223+F3224</f>
        <v>52.5</v>
      </c>
      <c r="G3220" s="44">
        <f>G3221+G3222+G3223+G3224</f>
        <v>55</v>
      </c>
      <c r="H3220" s="44">
        <f>H3221+H3222+H3223+H3224</f>
        <v>58</v>
      </c>
      <c r="I3220" s="44">
        <f>I3221+I3222+I3223+I3224</f>
        <v>61</v>
      </c>
    </row>
    <row r="3221" spans="1:9" ht="22.5" hidden="1">
      <c r="A3221" s="101"/>
      <c r="B3221" s="101"/>
      <c r="C3221" s="2" t="s">
        <v>9</v>
      </c>
      <c r="D3221" s="26">
        <f t="shared" si="55"/>
        <v>0</v>
      </c>
      <c r="E3221" s="26">
        <v>0</v>
      </c>
      <c r="F3221" s="26">
        <v>0</v>
      </c>
      <c r="G3221" s="26">
        <v>0</v>
      </c>
      <c r="H3221" s="26">
        <v>0</v>
      </c>
      <c r="I3221" s="26">
        <v>0</v>
      </c>
    </row>
    <row r="3222" spans="1:9" ht="22.5" hidden="1">
      <c r="A3222" s="101"/>
      <c r="B3222" s="101"/>
      <c r="C3222" s="2" t="s">
        <v>10</v>
      </c>
      <c r="D3222" s="26">
        <f t="shared" si="55"/>
        <v>0</v>
      </c>
      <c r="E3222" s="26">
        <v>0</v>
      </c>
      <c r="F3222" s="26">
        <v>0</v>
      </c>
      <c r="G3222" s="26">
        <v>0</v>
      </c>
      <c r="H3222" s="26">
        <v>0</v>
      </c>
      <c r="I3222" s="26">
        <v>0</v>
      </c>
    </row>
    <row r="3223" spans="1:9" ht="22.5" hidden="1">
      <c r="A3223" s="101"/>
      <c r="B3223" s="101"/>
      <c r="C3223" s="2" t="s">
        <v>11</v>
      </c>
      <c r="D3223" s="26">
        <f t="shared" si="55"/>
        <v>276.5</v>
      </c>
      <c r="E3223" s="41">
        <v>50</v>
      </c>
      <c r="F3223" s="41">
        <v>52.5</v>
      </c>
      <c r="G3223" s="41">
        <v>55</v>
      </c>
      <c r="H3223" s="41">
        <v>58</v>
      </c>
      <c r="I3223" s="41">
        <v>61</v>
      </c>
    </row>
    <row r="3224" spans="1:9" ht="15" hidden="1">
      <c r="A3224" s="101"/>
      <c r="B3224" s="101"/>
      <c r="C3224" s="2" t="s">
        <v>28</v>
      </c>
      <c r="D3224" s="26">
        <f t="shared" si="55"/>
        <v>0</v>
      </c>
      <c r="E3224" s="26">
        <v>0</v>
      </c>
      <c r="F3224" s="26">
        <v>0</v>
      </c>
      <c r="G3224" s="26">
        <v>0</v>
      </c>
      <c r="H3224" s="26">
        <v>0</v>
      </c>
      <c r="I3224" s="26">
        <v>0</v>
      </c>
    </row>
    <row r="3225" spans="1:9" ht="15" hidden="1">
      <c r="A3225" s="115">
        <v>20</v>
      </c>
      <c r="B3225" s="100" t="s">
        <v>530</v>
      </c>
      <c r="C3225" s="3" t="s">
        <v>12</v>
      </c>
      <c r="D3225" s="44">
        <f t="shared" si="55"/>
        <v>95</v>
      </c>
      <c r="E3225" s="44">
        <f>E3226+E3227+E3228+E3229</f>
        <v>20</v>
      </c>
      <c r="F3225" s="44">
        <f>F3226+F3227+F3228+F3229</f>
        <v>15</v>
      </c>
      <c r="G3225" s="44">
        <f>G3226+G3227+G3228+G3229</f>
        <v>20</v>
      </c>
      <c r="H3225" s="44">
        <f>H3226+H3227+H3228+H3229</f>
        <v>20</v>
      </c>
      <c r="I3225" s="44">
        <f>I3226+I3227+I3228+I3229</f>
        <v>20</v>
      </c>
    </row>
    <row r="3226" spans="1:9" ht="22.5" hidden="1">
      <c r="A3226" s="101"/>
      <c r="B3226" s="101"/>
      <c r="C3226" s="2" t="s">
        <v>9</v>
      </c>
      <c r="D3226" s="26">
        <f t="shared" si="55"/>
        <v>0</v>
      </c>
      <c r="E3226" s="26">
        <v>0</v>
      </c>
      <c r="F3226" s="26">
        <v>0</v>
      </c>
      <c r="G3226" s="26">
        <v>0</v>
      </c>
      <c r="H3226" s="26">
        <v>0</v>
      </c>
      <c r="I3226" s="26">
        <v>0</v>
      </c>
    </row>
    <row r="3227" spans="1:9" ht="22.5" hidden="1">
      <c r="A3227" s="101"/>
      <c r="B3227" s="101"/>
      <c r="C3227" s="2" t="s">
        <v>10</v>
      </c>
      <c r="D3227" s="26">
        <f t="shared" si="55"/>
        <v>0</v>
      </c>
      <c r="E3227" s="26">
        <v>0</v>
      </c>
      <c r="F3227" s="26">
        <v>0</v>
      </c>
      <c r="G3227" s="26">
        <v>0</v>
      </c>
      <c r="H3227" s="26">
        <v>0</v>
      </c>
      <c r="I3227" s="26">
        <v>0</v>
      </c>
    </row>
    <row r="3228" spans="1:9" ht="22.5" hidden="1">
      <c r="A3228" s="101"/>
      <c r="B3228" s="101"/>
      <c r="C3228" s="2" t="s">
        <v>11</v>
      </c>
      <c r="D3228" s="26">
        <f t="shared" si="55"/>
        <v>95</v>
      </c>
      <c r="E3228" s="41">
        <v>20</v>
      </c>
      <c r="F3228" s="41">
        <v>15</v>
      </c>
      <c r="G3228" s="41">
        <v>20</v>
      </c>
      <c r="H3228" s="41">
        <v>20</v>
      </c>
      <c r="I3228" s="41">
        <v>20</v>
      </c>
    </row>
    <row r="3229" spans="1:9" ht="15" hidden="1">
      <c r="A3229" s="101"/>
      <c r="B3229" s="101"/>
      <c r="C3229" s="2" t="s">
        <v>28</v>
      </c>
      <c r="D3229" s="26">
        <f t="shared" si="55"/>
        <v>0</v>
      </c>
      <c r="E3229" s="26">
        <v>0</v>
      </c>
      <c r="F3229" s="26">
        <v>0</v>
      </c>
      <c r="G3229" s="26">
        <v>0</v>
      </c>
      <c r="H3229" s="26">
        <v>0</v>
      </c>
      <c r="I3229" s="26">
        <v>0</v>
      </c>
    </row>
    <row r="3230" spans="1:9" ht="15" hidden="1">
      <c r="A3230" s="115">
        <v>21</v>
      </c>
      <c r="B3230" s="100" t="s">
        <v>531</v>
      </c>
      <c r="C3230" s="3" t="s">
        <v>12</v>
      </c>
      <c r="D3230" s="44">
        <f t="shared" si="55"/>
        <v>264</v>
      </c>
      <c r="E3230" s="44">
        <f>E3231+E3232+E3233+E3234</f>
        <v>50</v>
      </c>
      <c r="F3230" s="44">
        <f>F3231+F3232+F3233+F3234</f>
        <v>40</v>
      </c>
      <c r="G3230" s="44">
        <f>G3231+G3232+G3233+G3234</f>
        <v>55</v>
      </c>
      <c r="H3230" s="44">
        <f>H3231+H3232+H3233+H3234</f>
        <v>58</v>
      </c>
      <c r="I3230" s="44">
        <f>I3231+I3232+I3233+I3234</f>
        <v>61</v>
      </c>
    </row>
    <row r="3231" spans="1:9" ht="22.5" hidden="1">
      <c r="A3231" s="101"/>
      <c r="B3231" s="101"/>
      <c r="C3231" s="2" t="s">
        <v>9</v>
      </c>
      <c r="D3231" s="26">
        <f t="shared" si="55"/>
        <v>0</v>
      </c>
      <c r="E3231" s="26">
        <v>0</v>
      </c>
      <c r="F3231" s="26">
        <v>0</v>
      </c>
      <c r="G3231" s="26">
        <v>0</v>
      </c>
      <c r="H3231" s="26">
        <v>0</v>
      </c>
      <c r="I3231" s="26">
        <v>0</v>
      </c>
    </row>
    <row r="3232" spans="1:9" ht="22.5" hidden="1">
      <c r="A3232" s="101"/>
      <c r="B3232" s="101"/>
      <c r="C3232" s="2" t="s">
        <v>10</v>
      </c>
      <c r="D3232" s="26">
        <f t="shared" si="55"/>
        <v>0</v>
      </c>
      <c r="E3232" s="26">
        <v>0</v>
      </c>
      <c r="F3232" s="26">
        <v>0</v>
      </c>
      <c r="G3232" s="26">
        <v>0</v>
      </c>
      <c r="H3232" s="26">
        <v>0</v>
      </c>
      <c r="I3232" s="26">
        <v>0</v>
      </c>
    </row>
    <row r="3233" spans="1:9" ht="22.5" hidden="1">
      <c r="A3233" s="101"/>
      <c r="B3233" s="101"/>
      <c r="C3233" s="2" t="s">
        <v>11</v>
      </c>
      <c r="D3233" s="26">
        <f t="shared" si="55"/>
        <v>264</v>
      </c>
      <c r="E3233" s="41">
        <v>50</v>
      </c>
      <c r="F3233" s="41">
        <v>40</v>
      </c>
      <c r="G3233" s="41">
        <v>55</v>
      </c>
      <c r="H3233" s="41">
        <v>58</v>
      </c>
      <c r="I3233" s="41">
        <v>61</v>
      </c>
    </row>
    <row r="3234" spans="1:9" ht="15" hidden="1">
      <c r="A3234" s="101"/>
      <c r="B3234" s="101"/>
      <c r="C3234" s="2" t="s">
        <v>28</v>
      </c>
      <c r="D3234" s="26">
        <f t="shared" si="55"/>
        <v>0</v>
      </c>
      <c r="E3234" s="26">
        <v>0</v>
      </c>
      <c r="F3234" s="26">
        <v>0</v>
      </c>
      <c r="G3234" s="26">
        <v>0</v>
      </c>
      <c r="H3234" s="26">
        <v>0</v>
      </c>
      <c r="I3234" s="26">
        <v>0</v>
      </c>
    </row>
    <row r="3235" spans="1:9" ht="15" hidden="1">
      <c r="A3235" s="115">
        <v>22</v>
      </c>
      <c r="B3235" s="100" t="s">
        <v>532</v>
      </c>
      <c r="C3235" s="3" t="s">
        <v>12</v>
      </c>
      <c r="D3235" s="44">
        <f t="shared" si="55"/>
        <v>251.5</v>
      </c>
      <c r="E3235" s="44">
        <f>E3236+E3237+E3238+E3239</f>
        <v>50</v>
      </c>
      <c r="F3235" s="44">
        <f>F3236+F3237+F3238+F3239</f>
        <v>27.5</v>
      </c>
      <c r="G3235" s="44">
        <f>G3236+G3237+G3238+G3239</f>
        <v>55</v>
      </c>
      <c r="H3235" s="44">
        <f>H3236+H3237+H3238+H3239</f>
        <v>58</v>
      </c>
      <c r="I3235" s="44">
        <f>I3236+I3237+I3238+I3239</f>
        <v>61</v>
      </c>
    </row>
    <row r="3236" spans="1:9" ht="22.5" hidden="1">
      <c r="A3236" s="101"/>
      <c r="B3236" s="101"/>
      <c r="C3236" s="2" t="s">
        <v>9</v>
      </c>
      <c r="D3236" s="26">
        <f t="shared" si="55"/>
        <v>0</v>
      </c>
      <c r="E3236" s="26">
        <v>0</v>
      </c>
      <c r="F3236" s="26">
        <v>0</v>
      </c>
      <c r="G3236" s="26">
        <v>0</v>
      </c>
      <c r="H3236" s="26">
        <v>0</v>
      </c>
      <c r="I3236" s="26">
        <v>0</v>
      </c>
    </row>
    <row r="3237" spans="1:9" ht="22.5" hidden="1">
      <c r="A3237" s="101"/>
      <c r="B3237" s="101"/>
      <c r="C3237" s="2" t="s">
        <v>10</v>
      </c>
      <c r="D3237" s="26">
        <f t="shared" si="55"/>
        <v>0</v>
      </c>
      <c r="E3237" s="26">
        <v>0</v>
      </c>
      <c r="F3237" s="26">
        <v>0</v>
      </c>
      <c r="G3237" s="26">
        <v>0</v>
      </c>
      <c r="H3237" s="26">
        <v>0</v>
      </c>
      <c r="I3237" s="26">
        <v>0</v>
      </c>
    </row>
    <row r="3238" spans="1:9" ht="22.5" hidden="1">
      <c r="A3238" s="101"/>
      <c r="B3238" s="101"/>
      <c r="C3238" s="2" t="s">
        <v>11</v>
      </c>
      <c r="D3238" s="26">
        <f t="shared" si="55"/>
        <v>251.5</v>
      </c>
      <c r="E3238" s="41">
        <v>50</v>
      </c>
      <c r="F3238" s="41">
        <v>27.5</v>
      </c>
      <c r="G3238" s="41">
        <v>55</v>
      </c>
      <c r="H3238" s="41">
        <v>58</v>
      </c>
      <c r="I3238" s="41">
        <v>61</v>
      </c>
    </row>
    <row r="3239" spans="1:9" ht="15" hidden="1">
      <c r="A3239" s="101"/>
      <c r="B3239" s="101"/>
      <c r="C3239" s="2" t="s">
        <v>28</v>
      </c>
      <c r="D3239" s="26">
        <f t="shared" si="55"/>
        <v>0</v>
      </c>
      <c r="E3239" s="26">
        <v>0</v>
      </c>
      <c r="F3239" s="26">
        <v>0</v>
      </c>
      <c r="G3239" s="26">
        <v>0</v>
      </c>
      <c r="H3239" s="26">
        <v>0</v>
      </c>
      <c r="I3239" s="26">
        <v>0</v>
      </c>
    </row>
    <row r="3240" spans="1:9" ht="15" hidden="1">
      <c r="A3240" s="115">
        <v>23</v>
      </c>
      <c r="B3240" s="100" t="s">
        <v>533</v>
      </c>
      <c r="C3240" s="3" t="s">
        <v>12</v>
      </c>
      <c r="D3240" s="44">
        <f t="shared" si="55"/>
        <v>70</v>
      </c>
      <c r="E3240" s="44">
        <f>E3241+E3242+E3243+E3244</f>
        <v>15</v>
      </c>
      <c r="F3240" s="44">
        <f>F3241+F3242+F3243+F3244</f>
        <v>10</v>
      </c>
      <c r="G3240" s="44">
        <f>G3241+G3242+G3243+G3244</f>
        <v>15</v>
      </c>
      <c r="H3240" s="44">
        <f>H3241+H3242+H3243+H3244</f>
        <v>15</v>
      </c>
      <c r="I3240" s="44">
        <f>I3241+I3242+I3243+I3244</f>
        <v>15</v>
      </c>
    </row>
    <row r="3241" spans="1:9" ht="22.5" hidden="1">
      <c r="A3241" s="101"/>
      <c r="B3241" s="101"/>
      <c r="C3241" s="2" t="s">
        <v>9</v>
      </c>
      <c r="D3241" s="26">
        <f t="shared" si="55"/>
        <v>0</v>
      </c>
      <c r="E3241" s="26">
        <v>0</v>
      </c>
      <c r="F3241" s="26">
        <v>0</v>
      </c>
      <c r="G3241" s="26">
        <v>0</v>
      </c>
      <c r="H3241" s="26">
        <v>0</v>
      </c>
      <c r="I3241" s="26">
        <v>0</v>
      </c>
    </row>
    <row r="3242" spans="1:9" ht="22.5" hidden="1">
      <c r="A3242" s="101"/>
      <c r="B3242" s="101"/>
      <c r="C3242" s="2" t="s">
        <v>10</v>
      </c>
      <c r="D3242" s="26">
        <f t="shared" si="55"/>
        <v>0</v>
      </c>
      <c r="E3242" s="26">
        <v>0</v>
      </c>
      <c r="F3242" s="26">
        <v>0</v>
      </c>
      <c r="G3242" s="26">
        <v>0</v>
      </c>
      <c r="H3242" s="26">
        <v>0</v>
      </c>
      <c r="I3242" s="26">
        <v>0</v>
      </c>
    </row>
    <row r="3243" spans="1:9" ht="22.5" hidden="1">
      <c r="A3243" s="101"/>
      <c r="B3243" s="101"/>
      <c r="C3243" s="2" t="s">
        <v>11</v>
      </c>
      <c r="D3243" s="26">
        <f t="shared" si="55"/>
        <v>70</v>
      </c>
      <c r="E3243" s="41">
        <v>15</v>
      </c>
      <c r="F3243" s="41">
        <v>10</v>
      </c>
      <c r="G3243" s="41">
        <v>15</v>
      </c>
      <c r="H3243" s="41">
        <v>15</v>
      </c>
      <c r="I3243" s="41">
        <v>15</v>
      </c>
    </row>
    <row r="3244" spans="1:9" ht="15" hidden="1">
      <c r="A3244" s="101"/>
      <c r="B3244" s="101"/>
      <c r="C3244" s="2" t="s">
        <v>28</v>
      </c>
      <c r="D3244" s="26">
        <f t="shared" si="55"/>
        <v>0</v>
      </c>
      <c r="E3244" s="26">
        <v>0</v>
      </c>
      <c r="F3244" s="26">
        <v>0</v>
      </c>
      <c r="G3244" s="26">
        <v>0</v>
      </c>
      <c r="H3244" s="26">
        <v>0</v>
      </c>
      <c r="I3244" s="26">
        <v>0</v>
      </c>
    </row>
    <row r="3245" spans="1:9" ht="15" hidden="1">
      <c r="A3245" s="115">
        <v>24</v>
      </c>
      <c r="B3245" s="100" t="s">
        <v>534</v>
      </c>
      <c r="C3245" s="3" t="s">
        <v>12</v>
      </c>
      <c r="D3245" s="44">
        <f t="shared" si="55"/>
        <v>250</v>
      </c>
      <c r="E3245" s="44">
        <f>E3246+E3247+E3248+E3249</f>
        <v>36</v>
      </c>
      <c r="F3245" s="44">
        <f>F3246+F3247+F3248+F3249</f>
        <v>40</v>
      </c>
      <c r="G3245" s="44">
        <f>G3246+G3247+G3248+G3249</f>
        <v>55</v>
      </c>
      <c r="H3245" s="44">
        <f>H3246+H3247+H3248+H3249</f>
        <v>58</v>
      </c>
      <c r="I3245" s="44">
        <f>I3246+I3247+I3248+I3249</f>
        <v>61</v>
      </c>
    </row>
    <row r="3246" spans="1:9" ht="22.5" hidden="1">
      <c r="A3246" s="101"/>
      <c r="B3246" s="101"/>
      <c r="C3246" s="2" t="s">
        <v>9</v>
      </c>
      <c r="D3246" s="26">
        <f t="shared" si="55"/>
        <v>0</v>
      </c>
      <c r="E3246" s="26">
        <v>0</v>
      </c>
      <c r="F3246" s="26">
        <v>0</v>
      </c>
      <c r="G3246" s="26">
        <v>0</v>
      </c>
      <c r="H3246" s="26">
        <v>0</v>
      </c>
      <c r="I3246" s="26">
        <v>0</v>
      </c>
    </row>
    <row r="3247" spans="1:9" ht="22.5" hidden="1">
      <c r="A3247" s="101"/>
      <c r="B3247" s="101"/>
      <c r="C3247" s="2" t="s">
        <v>10</v>
      </c>
      <c r="D3247" s="26">
        <f t="shared" si="55"/>
        <v>0</v>
      </c>
      <c r="E3247" s="26">
        <v>0</v>
      </c>
      <c r="F3247" s="26">
        <v>0</v>
      </c>
      <c r="G3247" s="26">
        <v>0</v>
      </c>
      <c r="H3247" s="26">
        <v>0</v>
      </c>
      <c r="I3247" s="26">
        <v>0</v>
      </c>
    </row>
    <row r="3248" spans="1:9" ht="22.5" hidden="1">
      <c r="A3248" s="101"/>
      <c r="B3248" s="101"/>
      <c r="C3248" s="2" t="s">
        <v>11</v>
      </c>
      <c r="D3248" s="26">
        <f t="shared" si="55"/>
        <v>250</v>
      </c>
      <c r="E3248" s="42">
        <v>36</v>
      </c>
      <c r="F3248" s="42">
        <v>40</v>
      </c>
      <c r="G3248" s="41">
        <v>55</v>
      </c>
      <c r="H3248" s="41">
        <v>58</v>
      </c>
      <c r="I3248" s="41">
        <v>61</v>
      </c>
    </row>
    <row r="3249" spans="1:9" ht="15" hidden="1">
      <c r="A3249" s="101"/>
      <c r="B3249" s="101"/>
      <c r="C3249" s="2" t="s">
        <v>28</v>
      </c>
      <c r="D3249" s="26">
        <f t="shared" si="55"/>
        <v>0</v>
      </c>
      <c r="E3249" s="26">
        <v>0</v>
      </c>
      <c r="F3249" s="26">
        <v>0</v>
      </c>
      <c r="G3249" s="26">
        <v>0</v>
      </c>
      <c r="H3249" s="26">
        <v>0</v>
      </c>
      <c r="I3249" s="26">
        <v>0</v>
      </c>
    </row>
    <row r="3250" spans="1:9" ht="15" hidden="1">
      <c r="A3250" s="115">
        <v>25</v>
      </c>
      <c r="B3250" s="100" t="s">
        <v>535</v>
      </c>
      <c r="C3250" s="3" t="s">
        <v>12</v>
      </c>
      <c r="D3250" s="44">
        <f t="shared" si="55"/>
        <v>2220</v>
      </c>
      <c r="E3250" s="44">
        <f>E3251+E3252+E3253+E3254</f>
        <v>320</v>
      </c>
      <c r="F3250" s="44">
        <f>F3251+F3252+F3253+F3254</f>
        <v>441</v>
      </c>
      <c r="G3250" s="44">
        <f>G3251+G3252+G3253+G3254</f>
        <v>463</v>
      </c>
      <c r="H3250" s="44">
        <f>H3251+H3252+H3253+H3254</f>
        <v>486</v>
      </c>
      <c r="I3250" s="44">
        <f>I3251+I3252+I3253+I3254</f>
        <v>510</v>
      </c>
    </row>
    <row r="3251" spans="1:9" ht="22.5" hidden="1">
      <c r="A3251" s="101"/>
      <c r="B3251" s="101"/>
      <c r="C3251" s="2" t="s">
        <v>9</v>
      </c>
      <c r="D3251" s="26">
        <f t="shared" si="55"/>
        <v>0</v>
      </c>
      <c r="E3251" s="26">
        <v>0</v>
      </c>
      <c r="F3251" s="26">
        <v>0</v>
      </c>
      <c r="G3251" s="26">
        <v>0</v>
      </c>
      <c r="H3251" s="26">
        <v>0</v>
      </c>
      <c r="I3251" s="26">
        <v>0</v>
      </c>
    </row>
    <row r="3252" spans="1:9" ht="22.5" hidden="1">
      <c r="A3252" s="101"/>
      <c r="B3252" s="101"/>
      <c r="C3252" s="2" t="s">
        <v>10</v>
      </c>
      <c r="D3252" s="26">
        <f t="shared" si="55"/>
        <v>0</v>
      </c>
      <c r="E3252" s="26">
        <v>0</v>
      </c>
      <c r="F3252" s="26">
        <v>0</v>
      </c>
      <c r="G3252" s="26">
        <v>0</v>
      </c>
      <c r="H3252" s="26">
        <v>0</v>
      </c>
      <c r="I3252" s="26">
        <v>0</v>
      </c>
    </row>
    <row r="3253" spans="1:9" ht="22.5" hidden="1">
      <c r="A3253" s="101"/>
      <c r="B3253" s="101"/>
      <c r="C3253" s="2" t="s">
        <v>11</v>
      </c>
      <c r="D3253" s="26">
        <f t="shared" si="55"/>
        <v>2220</v>
      </c>
      <c r="E3253" s="41">
        <v>320</v>
      </c>
      <c r="F3253" s="41">
        <v>441</v>
      </c>
      <c r="G3253" s="41">
        <v>463</v>
      </c>
      <c r="H3253" s="41">
        <v>486</v>
      </c>
      <c r="I3253" s="41">
        <v>510</v>
      </c>
    </row>
    <row r="3254" spans="1:9" ht="15" hidden="1">
      <c r="A3254" s="101"/>
      <c r="B3254" s="101"/>
      <c r="C3254" s="2" t="s">
        <v>28</v>
      </c>
      <c r="D3254" s="26">
        <f aca="true" t="shared" si="56" ref="D3254:D3317">E3254+F3254+G3254+H3254+I3254</f>
        <v>0</v>
      </c>
      <c r="E3254" s="26">
        <v>0</v>
      </c>
      <c r="F3254" s="26">
        <v>0</v>
      </c>
      <c r="G3254" s="26">
        <v>0</v>
      </c>
      <c r="H3254" s="26">
        <v>0</v>
      </c>
      <c r="I3254" s="26">
        <v>0</v>
      </c>
    </row>
    <row r="3255" spans="1:9" ht="15" hidden="1">
      <c r="A3255" s="115">
        <v>26</v>
      </c>
      <c r="B3255" s="100" t="s">
        <v>536</v>
      </c>
      <c r="C3255" s="3" t="s">
        <v>12</v>
      </c>
      <c r="D3255" s="44">
        <f t="shared" si="56"/>
        <v>438.6</v>
      </c>
      <c r="E3255" s="44">
        <f>E3256+E3257+E3258+E3259</f>
        <v>78</v>
      </c>
      <c r="F3255" s="44">
        <f>F3256+F3257+F3258+F3259</f>
        <v>84</v>
      </c>
      <c r="G3255" s="44">
        <f>G3256+G3257+G3258+G3259</f>
        <v>88</v>
      </c>
      <c r="H3255" s="44">
        <f>H3256+H3257+H3258+H3259</f>
        <v>92</v>
      </c>
      <c r="I3255" s="44">
        <f>I3256+I3257+I3258+I3259</f>
        <v>96.6</v>
      </c>
    </row>
    <row r="3256" spans="1:9" ht="22.5" hidden="1">
      <c r="A3256" s="101"/>
      <c r="B3256" s="101"/>
      <c r="C3256" s="2" t="s">
        <v>9</v>
      </c>
      <c r="D3256" s="26">
        <f t="shared" si="56"/>
        <v>0</v>
      </c>
      <c r="E3256" s="26">
        <v>0</v>
      </c>
      <c r="F3256" s="26">
        <v>0</v>
      </c>
      <c r="G3256" s="26">
        <v>0</v>
      </c>
      <c r="H3256" s="26">
        <v>0</v>
      </c>
      <c r="I3256" s="26">
        <v>0</v>
      </c>
    </row>
    <row r="3257" spans="1:9" ht="22.5" hidden="1">
      <c r="A3257" s="101"/>
      <c r="B3257" s="101"/>
      <c r="C3257" s="2" t="s">
        <v>10</v>
      </c>
      <c r="D3257" s="26">
        <f t="shared" si="56"/>
        <v>0</v>
      </c>
      <c r="E3257" s="26">
        <v>0</v>
      </c>
      <c r="F3257" s="26">
        <v>0</v>
      </c>
      <c r="G3257" s="26">
        <v>0</v>
      </c>
      <c r="H3257" s="26">
        <v>0</v>
      </c>
      <c r="I3257" s="26">
        <v>0</v>
      </c>
    </row>
    <row r="3258" spans="1:9" ht="22.5" hidden="1">
      <c r="A3258" s="101"/>
      <c r="B3258" s="101"/>
      <c r="C3258" s="2" t="s">
        <v>11</v>
      </c>
      <c r="D3258" s="26">
        <f t="shared" si="56"/>
        <v>438.6</v>
      </c>
      <c r="E3258" s="41">
        <v>78</v>
      </c>
      <c r="F3258" s="41">
        <v>84</v>
      </c>
      <c r="G3258" s="41">
        <v>88</v>
      </c>
      <c r="H3258" s="41">
        <v>92</v>
      </c>
      <c r="I3258" s="41">
        <v>96.6</v>
      </c>
    </row>
    <row r="3259" spans="1:9" ht="15" hidden="1">
      <c r="A3259" s="101"/>
      <c r="B3259" s="101"/>
      <c r="C3259" s="2" t="s">
        <v>28</v>
      </c>
      <c r="D3259" s="26">
        <f t="shared" si="56"/>
        <v>0</v>
      </c>
      <c r="E3259" s="26">
        <v>0</v>
      </c>
      <c r="F3259" s="26">
        <v>0</v>
      </c>
      <c r="G3259" s="26">
        <v>0</v>
      </c>
      <c r="H3259" s="26">
        <v>0</v>
      </c>
      <c r="I3259" s="26">
        <v>0</v>
      </c>
    </row>
    <row r="3260" spans="1:9" ht="15" hidden="1">
      <c r="A3260" s="115">
        <v>27</v>
      </c>
      <c r="B3260" s="100" t="s">
        <v>537</v>
      </c>
      <c r="C3260" s="3" t="s">
        <v>12</v>
      </c>
      <c r="D3260" s="44">
        <f t="shared" si="56"/>
        <v>750</v>
      </c>
      <c r="E3260" s="44">
        <f>E3261+E3262+E3263+E3264</f>
        <v>150</v>
      </c>
      <c r="F3260" s="44">
        <f>F3261+F3262+F3263+F3264</f>
        <v>150</v>
      </c>
      <c r="G3260" s="44">
        <f>G3261+G3262+G3263+G3264</f>
        <v>150</v>
      </c>
      <c r="H3260" s="44">
        <f>H3261+H3262+H3263+H3264</f>
        <v>150</v>
      </c>
      <c r="I3260" s="44">
        <f>I3261+I3262+I3263+I3264</f>
        <v>150</v>
      </c>
    </row>
    <row r="3261" spans="1:9" ht="22.5" hidden="1">
      <c r="A3261" s="101"/>
      <c r="B3261" s="101"/>
      <c r="C3261" s="2" t="s">
        <v>9</v>
      </c>
      <c r="D3261" s="26">
        <f t="shared" si="56"/>
        <v>0</v>
      </c>
      <c r="E3261" s="26">
        <v>0</v>
      </c>
      <c r="F3261" s="26">
        <v>0</v>
      </c>
      <c r="G3261" s="26">
        <v>0</v>
      </c>
      <c r="H3261" s="26">
        <v>0</v>
      </c>
      <c r="I3261" s="26">
        <v>0</v>
      </c>
    </row>
    <row r="3262" spans="1:9" ht="22.5" hidden="1">
      <c r="A3262" s="101"/>
      <c r="B3262" s="101"/>
      <c r="C3262" s="2" t="s">
        <v>10</v>
      </c>
      <c r="D3262" s="26">
        <f t="shared" si="56"/>
        <v>0</v>
      </c>
      <c r="E3262" s="26">
        <v>0</v>
      </c>
      <c r="F3262" s="26">
        <v>0</v>
      </c>
      <c r="G3262" s="26">
        <v>0</v>
      </c>
      <c r="H3262" s="26">
        <v>0</v>
      </c>
      <c r="I3262" s="26">
        <v>0</v>
      </c>
    </row>
    <row r="3263" spans="1:9" ht="22.5" hidden="1">
      <c r="A3263" s="101"/>
      <c r="B3263" s="101"/>
      <c r="C3263" s="2" t="s">
        <v>11</v>
      </c>
      <c r="D3263" s="26">
        <f t="shared" si="56"/>
        <v>750</v>
      </c>
      <c r="E3263" s="41">
        <v>150</v>
      </c>
      <c r="F3263" s="41">
        <v>150</v>
      </c>
      <c r="G3263" s="41">
        <v>150</v>
      </c>
      <c r="H3263" s="41">
        <v>150</v>
      </c>
      <c r="I3263" s="41">
        <v>150</v>
      </c>
    </row>
    <row r="3264" spans="1:9" ht="15" hidden="1">
      <c r="A3264" s="101"/>
      <c r="B3264" s="101"/>
      <c r="C3264" s="2" t="s">
        <v>28</v>
      </c>
      <c r="D3264" s="26">
        <f t="shared" si="56"/>
        <v>0</v>
      </c>
      <c r="E3264" s="26">
        <v>0</v>
      </c>
      <c r="F3264" s="26">
        <v>0</v>
      </c>
      <c r="G3264" s="26">
        <v>0</v>
      </c>
      <c r="H3264" s="26">
        <v>0</v>
      </c>
      <c r="I3264" s="26">
        <v>0</v>
      </c>
    </row>
    <row r="3265" spans="1:9" ht="15" hidden="1">
      <c r="A3265" s="115">
        <v>28</v>
      </c>
      <c r="B3265" s="100" t="s">
        <v>538</v>
      </c>
      <c r="C3265" s="3" t="s">
        <v>12</v>
      </c>
      <c r="D3265" s="44">
        <f t="shared" si="56"/>
        <v>210</v>
      </c>
      <c r="E3265" s="44">
        <f>E3266+E3267+E3268+E3269</f>
        <v>40</v>
      </c>
      <c r="F3265" s="44">
        <f>F3266+F3267+F3268+F3269</f>
        <v>32</v>
      </c>
      <c r="G3265" s="44">
        <f>G3266+G3267+G3268+G3269</f>
        <v>44</v>
      </c>
      <c r="H3265" s="44">
        <f>H3266+H3267+H3268+H3269</f>
        <v>46</v>
      </c>
      <c r="I3265" s="44">
        <f>I3266+I3267+I3268+I3269</f>
        <v>48</v>
      </c>
    </row>
    <row r="3266" spans="1:9" ht="22.5" hidden="1">
      <c r="A3266" s="101"/>
      <c r="B3266" s="101"/>
      <c r="C3266" s="2" t="s">
        <v>9</v>
      </c>
      <c r="D3266" s="26">
        <f t="shared" si="56"/>
        <v>0</v>
      </c>
      <c r="E3266" s="26">
        <v>0</v>
      </c>
      <c r="F3266" s="26">
        <v>0</v>
      </c>
      <c r="G3266" s="26">
        <v>0</v>
      </c>
      <c r="H3266" s="26">
        <v>0</v>
      </c>
      <c r="I3266" s="26">
        <v>0</v>
      </c>
    </row>
    <row r="3267" spans="1:9" ht="22.5" hidden="1">
      <c r="A3267" s="101"/>
      <c r="B3267" s="101"/>
      <c r="C3267" s="2" t="s">
        <v>10</v>
      </c>
      <c r="D3267" s="26">
        <f t="shared" si="56"/>
        <v>0</v>
      </c>
      <c r="E3267" s="26">
        <v>0</v>
      </c>
      <c r="F3267" s="26">
        <v>0</v>
      </c>
      <c r="G3267" s="26">
        <v>0</v>
      </c>
      <c r="H3267" s="26">
        <v>0</v>
      </c>
      <c r="I3267" s="26">
        <v>0</v>
      </c>
    </row>
    <row r="3268" spans="1:9" ht="22.5" hidden="1">
      <c r="A3268" s="101"/>
      <c r="B3268" s="101"/>
      <c r="C3268" s="2" t="s">
        <v>11</v>
      </c>
      <c r="D3268" s="26">
        <f t="shared" si="56"/>
        <v>210</v>
      </c>
      <c r="E3268" s="41">
        <v>40</v>
      </c>
      <c r="F3268" s="41">
        <v>32</v>
      </c>
      <c r="G3268" s="41">
        <v>44</v>
      </c>
      <c r="H3268" s="41">
        <v>46</v>
      </c>
      <c r="I3268" s="41">
        <v>48</v>
      </c>
    </row>
    <row r="3269" spans="1:9" ht="15" hidden="1">
      <c r="A3269" s="101"/>
      <c r="B3269" s="101"/>
      <c r="C3269" s="2" t="s">
        <v>28</v>
      </c>
      <c r="D3269" s="26">
        <f t="shared" si="56"/>
        <v>0</v>
      </c>
      <c r="E3269" s="26">
        <v>0</v>
      </c>
      <c r="F3269" s="26">
        <v>0</v>
      </c>
      <c r="G3269" s="26">
        <v>0</v>
      </c>
      <c r="H3269" s="26">
        <v>0</v>
      </c>
      <c r="I3269" s="26">
        <v>0</v>
      </c>
    </row>
    <row r="3270" spans="1:9" ht="15" hidden="1">
      <c r="A3270" s="115">
        <v>29</v>
      </c>
      <c r="B3270" s="100" t="s">
        <v>539</v>
      </c>
      <c r="C3270" s="3" t="s">
        <v>12</v>
      </c>
      <c r="D3270" s="44">
        <f t="shared" si="56"/>
        <v>264</v>
      </c>
      <c r="E3270" s="44">
        <f>E3271+E3272+E3273+E3274</f>
        <v>50</v>
      </c>
      <c r="F3270" s="44">
        <f>F3271+F3272+F3273+F3274</f>
        <v>40</v>
      </c>
      <c r="G3270" s="44">
        <f>G3271+G3272+G3273+G3274</f>
        <v>55</v>
      </c>
      <c r="H3270" s="44">
        <f>H3271+H3272+H3273+H3274</f>
        <v>58</v>
      </c>
      <c r="I3270" s="44">
        <f>I3271+I3272+I3273+I3274</f>
        <v>61</v>
      </c>
    </row>
    <row r="3271" spans="1:9" ht="22.5" hidden="1">
      <c r="A3271" s="101"/>
      <c r="B3271" s="101"/>
      <c r="C3271" s="2" t="s">
        <v>9</v>
      </c>
      <c r="D3271" s="26">
        <f t="shared" si="56"/>
        <v>0</v>
      </c>
      <c r="E3271" s="26">
        <v>0</v>
      </c>
      <c r="F3271" s="26">
        <v>0</v>
      </c>
      <c r="G3271" s="26">
        <v>0</v>
      </c>
      <c r="H3271" s="26">
        <v>0</v>
      </c>
      <c r="I3271" s="26">
        <v>0</v>
      </c>
    </row>
    <row r="3272" spans="1:9" ht="22.5" hidden="1">
      <c r="A3272" s="101"/>
      <c r="B3272" s="101"/>
      <c r="C3272" s="2" t="s">
        <v>10</v>
      </c>
      <c r="D3272" s="26">
        <f t="shared" si="56"/>
        <v>0</v>
      </c>
      <c r="E3272" s="26">
        <v>0</v>
      </c>
      <c r="F3272" s="26">
        <v>0</v>
      </c>
      <c r="G3272" s="26">
        <v>0</v>
      </c>
      <c r="H3272" s="26">
        <v>0</v>
      </c>
      <c r="I3272" s="26">
        <v>0</v>
      </c>
    </row>
    <row r="3273" spans="1:9" ht="22.5" hidden="1">
      <c r="A3273" s="101"/>
      <c r="B3273" s="101"/>
      <c r="C3273" s="2" t="s">
        <v>11</v>
      </c>
      <c r="D3273" s="26">
        <f t="shared" si="56"/>
        <v>264</v>
      </c>
      <c r="E3273" s="26">
        <v>50</v>
      </c>
      <c r="F3273" s="41">
        <v>40</v>
      </c>
      <c r="G3273" s="41">
        <v>55</v>
      </c>
      <c r="H3273" s="41">
        <v>58</v>
      </c>
      <c r="I3273" s="41">
        <v>61</v>
      </c>
    </row>
    <row r="3274" spans="1:9" ht="15" hidden="1">
      <c r="A3274" s="101"/>
      <c r="B3274" s="101"/>
      <c r="C3274" s="2" t="s">
        <v>28</v>
      </c>
      <c r="D3274" s="26">
        <f t="shared" si="56"/>
        <v>0</v>
      </c>
      <c r="E3274" s="26">
        <v>0</v>
      </c>
      <c r="F3274" s="26">
        <v>0</v>
      </c>
      <c r="G3274" s="26">
        <v>0</v>
      </c>
      <c r="H3274" s="26">
        <v>0</v>
      </c>
      <c r="I3274" s="26">
        <v>0</v>
      </c>
    </row>
    <row r="3275" spans="1:9" ht="15" hidden="1">
      <c r="A3275" s="115">
        <v>30</v>
      </c>
      <c r="B3275" s="100" t="s">
        <v>540</v>
      </c>
      <c r="C3275" s="3" t="s">
        <v>12</v>
      </c>
      <c r="D3275" s="44">
        <f t="shared" si="56"/>
        <v>821</v>
      </c>
      <c r="E3275" s="44">
        <f>E3276+E3277+E3278+E3279</f>
        <v>150</v>
      </c>
      <c r="F3275" s="44">
        <f>F3276+F3277+F3278+F3279</f>
        <v>157.5</v>
      </c>
      <c r="G3275" s="44">
        <f>G3276+G3277+G3278+G3279</f>
        <v>165</v>
      </c>
      <c r="H3275" s="44">
        <f>H3276+H3277+H3278+H3279</f>
        <v>170</v>
      </c>
      <c r="I3275" s="44">
        <f>I3276+I3277+I3278+I3279</f>
        <v>178.5</v>
      </c>
    </row>
    <row r="3276" spans="1:9" ht="22.5" hidden="1">
      <c r="A3276" s="101"/>
      <c r="B3276" s="101"/>
      <c r="C3276" s="2" t="s">
        <v>9</v>
      </c>
      <c r="D3276" s="26">
        <f t="shared" si="56"/>
        <v>0</v>
      </c>
      <c r="E3276" s="26">
        <v>0</v>
      </c>
      <c r="F3276" s="26">
        <v>0</v>
      </c>
      <c r="G3276" s="26">
        <v>0</v>
      </c>
      <c r="H3276" s="26">
        <v>0</v>
      </c>
      <c r="I3276" s="26">
        <v>0</v>
      </c>
    </row>
    <row r="3277" spans="1:9" ht="22.5" hidden="1">
      <c r="A3277" s="101"/>
      <c r="B3277" s="101"/>
      <c r="C3277" s="2" t="s">
        <v>10</v>
      </c>
      <c r="D3277" s="26">
        <f t="shared" si="56"/>
        <v>0</v>
      </c>
      <c r="E3277" s="26">
        <v>0</v>
      </c>
      <c r="F3277" s="26">
        <v>0</v>
      </c>
      <c r="G3277" s="26">
        <v>0</v>
      </c>
      <c r="H3277" s="26">
        <v>0</v>
      </c>
      <c r="I3277" s="26">
        <v>0</v>
      </c>
    </row>
    <row r="3278" spans="1:9" ht="22.5" hidden="1">
      <c r="A3278" s="101"/>
      <c r="B3278" s="101"/>
      <c r="C3278" s="2" t="s">
        <v>11</v>
      </c>
      <c r="D3278" s="26">
        <f t="shared" si="56"/>
        <v>821</v>
      </c>
      <c r="E3278" s="41">
        <v>150</v>
      </c>
      <c r="F3278" s="41">
        <v>157.5</v>
      </c>
      <c r="G3278" s="41">
        <v>165</v>
      </c>
      <c r="H3278" s="41">
        <v>170</v>
      </c>
      <c r="I3278" s="41">
        <v>178.5</v>
      </c>
    </row>
    <row r="3279" spans="1:9" ht="15" hidden="1">
      <c r="A3279" s="101"/>
      <c r="B3279" s="101"/>
      <c r="C3279" s="2" t="s">
        <v>28</v>
      </c>
      <c r="D3279" s="26">
        <f t="shared" si="56"/>
        <v>0</v>
      </c>
      <c r="E3279" s="26">
        <v>0</v>
      </c>
      <c r="F3279" s="26">
        <v>0</v>
      </c>
      <c r="G3279" s="26">
        <v>0</v>
      </c>
      <c r="H3279" s="26">
        <v>0</v>
      </c>
      <c r="I3279" s="26">
        <v>0</v>
      </c>
    </row>
    <row r="3280" spans="1:9" ht="15" hidden="1">
      <c r="A3280" s="115">
        <v>31</v>
      </c>
      <c r="B3280" s="100" t="s">
        <v>541</v>
      </c>
      <c r="C3280" s="3" t="s">
        <v>12</v>
      </c>
      <c r="D3280" s="44">
        <f t="shared" si="56"/>
        <v>104</v>
      </c>
      <c r="E3280" s="44">
        <f>E3281+E3282+E3283+E3284</f>
        <v>20</v>
      </c>
      <c r="F3280" s="44">
        <f>F3281+F3282+F3283+F3284</f>
        <v>15</v>
      </c>
      <c r="G3280" s="44">
        <f>G3281+G3282+G3283+G3284</f>
        <v>22</v>
      </c>
      <c r="H3280" s="44">
        <f>H3281+H3282+H3283+H3284</f>
        <v>23</v>
      </c>
      <c r="I3280" s="44">
        <f>I3281+I3282+I3283+I3284</f>
        <v>24</v>
      </c>
    </row>
    <row r="3281" spans="1:9" ht="22.5" hidden="1">
      <c r="A3281" s="101"/>
      <c r="B3281" s="101"/>
      <c r="C3281" s="2" t="s">
        <v>9</v>
      </c>
      <c r="D3281" s="26">
        <f t="shared" si="56"/>
        <v>0</v>
      </c>
      <c r="E3281" s="26">
        <v>0</v>
      </c>
      <c r="F3281" s="26">
        <v>0</v>
      </c>
      <c r="G3281" s="26">
        <v>0</v>
      </c>
      <c r="H3281" s="26">
        <v>0</v>
      </c>
      <c r="I3281" s="26">
        <v>0</v>
      </c>
    </row>
    <row r="3282" spans="1:9" ht="22.5" hidden="1">
      <c r="A3282" s="101"/>
      <c r="B3282" s="101"/>
      <c r="C3282" s="2" t="s">
        <v>10</v>
      </c>
      <c r="D3282" s="26">
        <f t="shared" si="56"/>
        <v>0</v>
      </c>
      <c r="E3282" s="26">
        <v>0</v>
      </c>
      <c r="F3282" s="26">
        <v>0</v>
      </c>
      <c r="G3282" s="26">
        <v>0</v>
      </c>
      <c r="H3282" s="26">
        <v>0</v>
      </c>
      <c r="I3282" s="26">
        <v>0</v>
      </c>
    </row>
    <row r="3283" spans="1:9" ht="22.5" hidden="1">
      <c r="A3283" s="101"/>
      <c r="B3283" s="101"/>
      <c r="C3283" s="2" t="s">
        <v>11</v>
      </c>
      <c r="D3283" s="26">
        <f t="shared" si="56"/>
        <v>104</v>
      </c>
      <c r="E3283" s="41">
        <v>20</v>
      </c>
      <c r="F3283" s="42">
        <v>15</v>
      </c>
      <c r="G3283" s="41">
        <v>22</v>
      </c>
      <c r="H3283" s="41">
        <v>23</v>
      </c>
      <c r="I3283" s="41">
        <v>24</v>
      </c>
    </row>
    <row r="3284" spans="1:9" ht="15" hidden="1">
      <c r="A3284" s="101"/>
      <c r="B3284" s="101"/>
      <c r="C3284" s="2" t="s">
        <v>28</v>
      </c>
      <c r="D3284" s="26">
        <f t="shared" si="56"/>
        <v>0</v>
      </c>
      <c r="E3284" s="26">
        <v>0</v>
      </c>
      <c r="F3284" s="26">
        <v>0</v>
      </c>
      <c r="G3284" s="26">
        <v>0</v>
      </c>
      <c r="H3284" s="26">
        <v>0</v>
      </c>
      <c r="I3284" s="26">
        <v>0</v>
      </c>
    </row>
    <row r="3285" spans="1:9" ht="15" hidden="1">
      <c r="A3285" s="115">
        <v>32</v>
      </c>
      <c r="B3285" s="100" t="s">
        <v>542</v>
      </c>
      <c r="C3285" s="3" t="s">
        <v>12</v>
      </c>
      <c r="D3285" s="44">
        <f t="shared" si="56"/>
        <v>400</v>
      </c>
      <c r="E3285" s="44">
        <f>E3286+E3287+E3288+E3289</f>
        <v>80</v>
      </c>
      <c r="F3285" s="44">
        <f>F3286+F3287+F3288+F3289</f>
        <v>44</v>
      </c>
      <c r="G3285" s="44">
        <f>G3286+G3287+G3288+G3289</f>
        <v>88</v>
      </c>
      <c r="H3285" s="44">
        <f>H3286+H3287+H3288+H3289</f>
        <v>92</v>
      </c>
      <c r="I3285" s="44">
        <f>I3286+I3287+I3288+I3289</f>
        <v>96</v>
      </c>
    </row>
    <row r="3286" spans="1:9" ht="22.5" hidden="1">
      <c r="A3286" s="101"/>
      <c r="B3286" s="101"/>
      <c r="C3286" s="2" t="s">
        <v>9</v>
      </c>
      <c r="D3286" s="26">
        <f t="shared" si="56"/>
        <v>0</v>
      </c>
      <c r="E3286" s="26">
        <v>0</v>
      </c>
      <c r="F3286" s="26">
        <v>0</v>
      </c>
      <c r="G3286" s="26">
        <v>0</v>
      </c>
      <c r="H3286" s="26">
        <v>0</v>
      </c>
      <c r="I3286" s="26">
        <v>0</v>
      </c>
    </row>
    <row r="3287" spans="1:9" ht="22.5" hidden="1">
      <c r="A3287" s="101"/>
      <c r="B3287" s="101"/>
      <c r="C3287" s="2" t="s">
        <v>10</v>
      </c>
      <c r="D3287" s="26">
        <f t="shared" si="56"/>
        <v>0</v>
      </c>
      <c r="E3287" s="26">
        <v>0</v>
      </c>
      <c r="F3287" s="26">
        <v>0</v>
      </c>
      <c r="G3287" s="26">
        <v>0</v>
      </c>
      <c r="H3287" s="26">
        <v>0</v>
      </c>
      <c r="I3287" s="26">
        <v>0</v>
      </c>
    </row>
    <row r="3288" spans="1:9" ht="22.5" hidden="1">
      <c r="A3288" s="101"/>
      <c r="B3288" s="101"/>
      <c r="C3288" s="2" t="s">
        <v>11</v>
      </c>
      <c r="D3288" s="26">
        <f t="shared" si="56"/>
        <v>400</v>
      </c>
      <c r="E3288" s="41">
        <v>80</v>
      </c>
      <c r="F3288" s="41">
        <v>44</v>
      </c>
      <c r="G3288" s="41">
        <v>88</v>
      </c>
      <c r="H3288" s="41">
        <v>92</v>
      </c>
      <c r="I3288" s="41">
        <v>96</v>
      </c>
    </row>
    <row r="3289" spans="1:9" ht="15" hidden="1">
      <c r="A3289" s="101"/>
      <c r="B3289" s="101"/>
      <c r="C3289" s="2" t="s">
        <v>28</v>
      </c>
      <c r="D3289" s="26">
        <f t="shared" si="56"/>
        <v>0</v>
      </c>
      <c r="E3289" s="26">
        <v>0</v>
      </c>
      <c r="F3289" s="26">
        <v>0</v>
      </c>
      <c r="G3289" s="26">
        <v>0</v>
      </c>
      <c r="H3289" s="26">
        <v>0</v>
      </c>
      <c r="I3289" s="26">
        <v>0</v>
      </c>
    </row>
    <row r="3290" spans="1:9" ht="15" hidden="1">
      <c r="A3290" s="115">
        <v>33</v>
      </c>
      <c r="B3290" s="100" t="s">
        <v>543</v>
      </c>
      <c r="C3290" s="3" t="s">
        <v>12</v>
      </c>
      <c r="D3290" s="44">
        <f t="shared" si="56"/>
        <v>395</v>
      </c>
      <c r="E3290" s="44">
        <f>E3291+E3292+E3293+E3294</f>
        <v>45</v>
      </c>
      <c r="F3290" s="44">
        <f>F3291+F3292+F3293+F3294</f>
        <v>50</v>
      </c>
      <c r="G3290" s="44">
        <f>G3291+G3292+G3293+G3294</f>
        <v>100</v>
      </c>
      <c r="H3290" s="44">
        <f>H3291+H3292+H3293+H3294</f>
        <v>100</v>
      </c>
      <c r="I3290" s="44">
        <f>I3291+I3292+I3293+I3294</f>
        <v>100</v>
      </c>
    </row>
    <row r="3291" spans="1:9" ht="22.5" hidden="1">
      <c r="A3291" s="101"/>
      <c r="B3291" s="101"/>
      <c r="C3291" s="2" t="s">
        <v>9</v>
      </c>
      <c r="D3291" s="26">
        <f t="shared" si="56"/>
        <v>0</v>
      </c>
      <c r="E3291" s="26">
        <v>0</v>
      </c>
      <c r="F3291" s="26">
        <v>0</v>
      </c>
      <c r="G3291" s="26">
        <v>0</v>
      </c>
      <c r="H3291" s="26">
        <v>0</v>
      </c>
      <c r="I3291" s="26">
        <v>0</v>
      </c>
    </row>
    <row r="3292" spans="1:9" ht="22.5" hidden="1">
      <c r="A3292" s="101"/>
      <c r="B3292" s="101"/>
      <c r="C3292" s="2" t="s">
        <v>10</v>
      </c>
      <c r="D3292" s="26">
        <f t="shared" si="56"/>
        <v>0</v>
      </c>
      <c r="E3292" s="26">
        <v>0</v>
      </c>
      <c r="F3292" s="26">
        <v>0</v>
      </c>
      <c r="G3292" s="26">
        <v>0</v>
      </c>
      <c r="H3292" s="26">
        <v>0</v>
      </c>
      <c r="I3292" s="26">
        <v>0</v>
      </c>
    </row>
    <row r="3293" spans="1:9" ht="22.5" hidden="1">
      <c r="A3293" s="101"/>
      <c r="B3293" s="101"/>
      <c r="C3293" s="2" t="s">
        <v>11</v>
      </c>
      <c r="D3293" s="26">
        <f t="shared" si="56"/>
        <v>395</v>
      </c>
      <c r="E3293" s="41">
        <v>45</v>
      </c>
      <c r="F3293" s="41">
        <v>50</v>
      </c>
      <c r="G3293" s="41">
        <v>100</v>
      </c>
      <c r="H3293" s="41">
        <v>100</v>
      </c>
      <c r="I3293" s="41">
        <v>100</v>
      </c>
    </row>
    <row r="3294" spans="1:9" ht="15" hidden="1">
      <c r="A3294" s="101"/>
      <c r="B3294" s="101"/>
      <c r="C3294" s="2" t="s">
        <v>28</v>
      </c>
      <c r="D3294" s="26">
        <f t="shared" si="56"/>
        <v>0</v>
      </c>
      <c r="E3294" s="26">
        <v>0</v>
      </c>
      <c r="F3294" s="26">
        <v>0</v>
      </c>
      <c r="G3294" s="26">
        <v>0</v>
      </c>
      <c r="H3294" s="26">
        <v>0</v>
      </c>
      <c r="I3294" s="26">
        <v>0</v>
      </c>
    </row>
    <row r="3295" spans="1:9" ht="15" hidden="1">
      <c r="A3295" s="115">
        <v>34</v>
      </c>
      <c r="B3295" s="100" t="s">
        <v>544</v>
      </c>
      <c r="C3295" s="3" t="s">
        <v>12</v>
      </c>
      <c r="D3295" s="44">
        <f t="shared" si="56"/>
        <v>400</v>
      </c>
      <c r="E3295" s="44">
        <f>E3296+E3297+E3298+E3299</f>
        <v>0</v>
      </c>
      <c r="F3295" s="44">
        <f>F3296+F3297+F3298+F3299</f>
        <v>55</v>
      </c>
      <c r="G3295" s="44">
        <f>G3296+G3297+G3298+G3299</f>
        <v>110</v>
      </c>
      <c r="H3295" s="44">
        <f>H3296+H3297+H3298+H3299</f>
        <v>115</v>
      </c>
      <c r="I3295" s="44">
        <f>I3296+I3297+I3298+I3299</f>
        <v>120</v>
      </c>
    </row>
    <row r="3296" spans="1:9" ht="22.5" hidden="1">
      <c r="A3296" s="101"/>
      <c r="B3296" s="101"/>
      <c r="C3296" s="2" t="s">
        <v>9</v>
      </c>
      <c r="D3296" s="26">
        <f t="shared" si="56"/>
        <v>0</v>
      </c>
      <c r="E3296" s="26">
        <v>0</v>
      </c>
      <c r="F3296" s="26">
        <v>0</v>
      </c>
      <c r="G3296" s="26">
        <v>0</v>
      </c>
      <c r="H3296" s="26">
        <v>0</v>
      </c>
      <c r="I3296" s="26">
        <v>0</v>
      </c>
    </row>
    <row r="3297" spans="1:9" ht="22.5" hidden="1">
      <c r="A3297" s="101"/>
      <c r="B3297" s="101"/>
      <c r="C3297" s="2" t="s">
        <v>10</v>
      </c>
      <c r="D3297" s="26">
        <f t="shared" si="56"/>
        <v>0</v>
      </c>
      <c r="E3297" s="26">
        <v>0</v>
      </c>
      <c r="F3297" s="26">
        <v>0</v>
      </c>
      <c r="G3297" s="26">
        <v>0</v>
      </c>
      <c r="H3297" s="26">
        <v>0</v>
      </c>
      <c r="I3297" s="26">
        <v>0</v>
      </c>
    </row>
    <row r="3298" spans="1:9" ht="22.5" hidden="1">
      <c r="A3298" s="101"/>
      <c r="B3298" s="101"/>
      <c r="C3298" s="2" t="s">
        <v>11</v>
      </c>
      <c r="D3298" s="26">
        <f t="shared" si="56"/>
        <v>400</v>
      </c>
      <c r="E3298" s="41">
        <v>0</v>
      </c>
      <c r="F3298" s="41">
        <v>55</v>
      </c>
      <c r="G3298" s="41">
        <v>110</v>
      </c>
      <c r="H3298" s="41">
        <v>115</v>
      </c>
      <c r="I3298" s="41">
        <v>120</v>
      </c>
    </row>
    <row r="3299" spans="1:9" ht="15" hidden="1">
      <c r="A3299" s="101"/>
      <c r="B3299" s="101"/>
      <c r="C3299" s="2" t="s">
        <v>28</v>
      </c>
      <c r="D3299" s="26">
        <f t="shared" si="56"/>
        <v>0</v>
      </c>
      <c r="E3299" s="26">
        <v>0</v>
      </c>
      <c r="F3299" s="26">
        <v>0</v>
      </c>
      <c r="G3299" s="26">
        <v>0</v>
      </c>
      <c r="H3299" s="26">
        <v>0</v>
      </c>
      <c r="I3299" s="26">
        <v>0</v>
      </c>
    </row>
    <row r="3300" spans="1:9" ht="15" hidden="1">
      <c r="A3300" s="115">
        <v>35</v>
      </c>
      <c r="B3300" s="100" t="s">
        <v>545</v>
      </c>
      <c r="C3300" s="3" t="s">
        <v>12</v>
      </c>
      <c r="D3300" s="44">
        <f t="shared" si="56"/>
        <v>430.5</v>
      </c>
      <c r="E3300" s="44">
        <f>E3301+E3302+E3303+E3304</f>
        <v>40</v>
      </c>
      <c r="F3300" s="44">
        <f>F3301+F3302+F3303+F3304</f>
        <v>114</v>
      </c>
      <c r="G3300" s="44">
        <f>G3301+G3302+G3303+G3304</f>
        <v>88</v>
      </c>
      <c r="H3300" s="44">
        <f>H3301+H3302+H3303+H3304</f>
        <v>92</v>
      </c>
      <c r="I3300" s="44">
        <f>I3301+I3302+I3303+I3304</f>
        <v>96.5</v>
      </c>
    </row>
    <row r="3301" spans="1:9" ht="22.5" hidden="1">
      <c r="A3301" s="101"/>
      <c r="B3301" s="101"/>
      <c r="C3301" s="2" t="s">
        <v>9</v>
      </c>
      <c r="D3301" s="26">
        <f t="shared" si="56"/>
        <v>0</v>
      </c>
      <c r="E3301" s="26">
        <v>0</v>
      </c>
      <c r="F3301" s="26">
        <v>0</v>
      </c>
      <c r="G3301" s="26">
        <v>0</v>
      </c>
      <c r="H3301" s="26">
        <v>0</v>
      </c>
      <c r="I3301" s="26">
        <v>0</v>
      </c>
    </row>
    <row r="3302" spans="1:9" ht="22.5" hidden="1">
      <c r="A3302" s="101"/>
      <c r="B3302" s="101"/>
      <c r="C3302" s="2" t="s">
        <v>10</v>
      </c>
      <c r="D3302" s="26">
        <f t="shared" si="56"/>
        <v>0</v>
      </c>
      <c r="E3302" s="26">
        <v>0</v>
      </c>
      <c r="F3302" s="26">
        <v>0</v>
      </c>
      <c r="G3302" s="26">
        <v>0</v>
      </c>
      <c r="H3302" s="26">
        <v>0</v>
      </c>
      <c r="I3302" s="26">
        <v>0</v>
      </c>
    </row>
    <row r="3303" spans="1:9" ht="22.5" hidden="1">
      <c r="A3303" s="101"/>
      <c r="B3303" s="101"/>
      <c r="C3303" s="2" t="s">
        <v>11</v>
      </c>
      <c r="D3303" s="26">
        <f t="shared" si="56"/>
        <v>430.5</v>
      </c>
      <c r="E3303" s="41">
        <v>40</v>
      </c>
      <c r="F3303" s="41">
        <v>114</v>
      </c>
      <c r="G3303" s="41">
        <v>88</v>
      </c>
      <c r="H3303" s="41">
        <v>92</v>
      </c>
      <c r="I3303" s="41">
        <v>96.5</v>
      </c>
    </row>
    <row r="3304" spans="1:9" ht="15" hidden="1">
      <c r="A3304" s="101"/>
      <c r="B3304" s="101"/>
      <c r="C3304" s="2" t="s">
        <v>28</v>
      </c>
      <c r="D3304" s="26">
        <f t="shared" si="56"/>
        <v>0</v>
      </c>
      <c r="E3304" s="26">
        <v>0</v>
      </c>
      <c r="F3304" s="26">
        <v>0</v>
      </c>
      <c r="G3304" s="26">
        <v>0</v>
      </c>
      <c r="H3304" s="26">
        <v>0</v>
      </c>
      <c r="I3304" s="26">
        <v>0</v>
      </c>
    </row>
    <row r="3305" spans="1:9" ht="15" hidden="1">
      <c r="A3305" s="115">
        <v>36</v>
      </c>
      <c r="B3305" s="100" t="s">
        <v>546</v>
      </c>
      <c r="C3305" s="3" t="s">
        <v>12</v>
      </c>
      <c r="D3305" s="44">
        <f t="shared" si="56"/>
        <v>753</v>
      </c>
      <c r="E3305" s="44">
        <f>E3306+E3307+E3308+E3309</f>
        <v>233</v>
      </c>
      <c r="F3305" s="44">
        <f>F3306+F3307+F3308+F3309</f>
        <v>70</v>
      </c>
      <c r="G3305" s="44">
        <f>G3306+G3307+G3308+G3309</f>
        <v>143</v>
      </c>
      <c r="H3305" s="44">
        <f>H3306+H3307+H3308+H3309</f>
        <v>150</v>
      </c>
      <c r="I3305" s="44">
        <f>I3306+I3307+I3308+I3309</f>
        <v>157</v>
      </c>
    </row>
    <row r="3306" spans="1:9" ht="22.5" hidden="1">
      <c r="A3306" s="101"/>
      <c r="B3306" s="101"/>
      <c r="C3306" s="2" t="s">
        <v>9</v>
      </c>
      <c r="D3306" s="26">
        <f t="shared" si="56"/>
        <v>0</v>
      </c>
      <c r="E3306" s="26">
        <v>0</v>
      </c>
      <c r="F3306" s="26">
        <v>0</v>
      </c>
      <c r="G3306" s="26">
        <v>0</v>
      </c>
      <c r="H3306" s="26">
        <v>0</v>
      </c>
      <c r="I3306" s="26">
        <v>0</v>
      </c>
    </row>
    <row r="3307" spans="1:9" ht="22.5" hidden="1">
      <c r="A3307" s="101"/>
      <c r="B3307" s="101"/>
      <c r="C3307" s="2" t="s">
        <v>10</v>
      </c>
      <c r="D3307" s="26">
        <f t="shared" si="56"/>
        <v>0</v>
      </c>
      <c r="E3307" s="26">
        <v>0</v>
      </c>
      <c r="F3307" s="26">
        <v>0</v>
      </c>
      <c r="G3307" s="26">
        <v>0</v>
      </c>
      <c r="H3307" s="26">
        <v>0</v>
      </c>
      <c r="I3307" s="26">
        <v>0</v>
      </c>
    </row>
    <row r="3308" spans="1:9" ht="22.5" hidden="1">
      <c r="A3308" s="101"/>
      <c r="B3308" s="101"/>
      <c r="C3308" s="2" t="s">
        <v>11</v>
      </c>
      <c r="D3308" s="26">
        <f t="shared" si="56"/>
        <v>753</v>
      </c>
      <c r="E3308" s="41">
        <v>233</v>
      </c>
      <c r="F3308" s="41">
        <v>70</v>
      </c>
      <c r="G3308" s="41">
        <v>143</v>
      </c>
      <c r="H3308" s="41">
        <v>150</v>
      </c>
      <c r="I3308" s="41">
        <v>157</v>
      </c>
    </row>
    <row r="3309" spans="1:9" ht="15" hidden="1">
      <c r="A3309" s="101"/>
      <c r="B3309" s="101"/>
      <c r="C3309" s="2" t="s">
        <v>28</v>
      </c>
      <c r="D3309" s="26">
        <f t="shared" si="56"/>
        <v>0</v>
      </c>
      <c r="E3309" s="26">
        <v>0</v>
      </c>
      <c r="F3309" s="26">
        <v>0</v>
      </c>
      <c r="G3309" s="26">
        <v>0</v>
      </c>
      <c r="H3309" s="26">
        <v>0</v>
      </c>
      <c r="I3309" s="26">
        <v>0</v>
      </c>
    </row>
    <row r="3310" spans="1:9" ht="15" hidden="1">
      <c r="A3310" s="115">
        <v>37</v>
      </c>
      <c r="B3310" s="100" t="s">
        <v>547</v>
      </c>
      <c r="C3310" s="3" t="s">
        <v>12</v>
      </c>
      <c r="D3310" s="44">
        <f t="shared" si="56"/>
        <v>28</v>
      </c>
      <c r="E3310" s="44">
        <f>E3311+E3312+E3313+E3314</f>
        <v>6</v>
      </c>
      <c r="F3310" s="44">
        <f>F3311+F3312+F3313+F3314</f>
        <v>0</v>
      </c>
      <c r="G3310" s="44">
        <f>G3311+G3312+G3313+G3314</f>
        <v>7</v>
      </c>
      <c r="H3310" s="44">
        <f>H3311+H3312+H3313+H3314</f>
        <v>7</v>
      </c>
      <c r="I3310" s="44">
        <f>I3311+I3312+I3313+I3314</f>
        <v>8</v>
      </c>
    </row>
    <row r="3311" spans="1:9" ht="22.5" hidden="1">
      <c r="A3311" s="101"/>
      <c r="B3311" s="101"/>
      <c r="C3311" s="2" t="s">
        <v>9</v>
      </c>
      <c r="D3311" s="26">
        <f t="shared" si="56"/>
        <v>0</v>
      </c>
      <c r="E3311" s="26">
        <v>0</v>
      </c>
      <c r="F3311" s="26">
        <v>0</v>
      </c>
      <c r="G3311" s="26">
        <v>0</v>
      </c>
      <c r="H3311" s="26">
        <v>0</v>
      </c>
      <c r="I3311" s="26">
        <v>0</v>
      </c>
    </row>
    <row r="3312" spans="1:9" ht="22.5" hidden="1">
      <c r="A3312" s="101"/>
      <c r="B3312" s="101"/>
      <c r="C3312" s="2" t="s">
        <v>10</v>
      </c>
      <c r="D3312" s="26">
        <f t="shared" si="56"/>
        <v>0</v>
      </c>
      <c r="E3312" s="26">
        <v>0</v>
      </c>
      <c r="F3312" s="26">
        <v>0</v>
      </c>
      <c r="G3312" s="26">
        <v>0</v>
      </c>
      <c r="H3312" s="26">
        <v>0</v>
      </c>
      <c r="I3312" s="26">
        <v>0</v>
      </c>
    </row>
    <row r="3313" spans="1:9" ht="22.5" hidden="1">
      <c r="A3313" s="101"/>
      <c r="B3313" s="101"/>
      <c r="C3313" s="2" t="s">
        <v>11</v>
      </c>
      <c r="D3313" s="26">
        <f t="shared" si="56"/>
        <v>28</v>
      </c>
      <c r="E3313" s="41">
        <v>6</v>
      </c>
      <c r="F3313" s="41">
        <v>0</v>
      </c>
      <c r="G3313" s="41">
        <v>7</v>
      </c>
      <c r="H3313" s="41">
        <v>7</v>
      </c>
      <c r="I3313" s="41">
        <v>8</v>
      </c>
    </row>
    <row r="3314" spans="1:9" ht="15" hidden="1">
      <c r="A3314" s="101"/>
      <c r="B3314" s="101"/>
      <c r="C3314" s="2" t="s">
        <v>28</v>
      </c>
      <c r="D3314" s="26">
        <f t="shared" si="56"/>
        <v>0</v>
      </c>
      <c r="E3314" s="26">
        <v>0</v>
      </c>
      <c r="F3314" s="26">
        <v>0</v>
      </c>
      <c r="G3314" s="26">
        <v>0</v>
      </c>
      <c r="H3314" s="26">
        <v>0</v>
      </c>
      <c r="I3314" s="26">
        <v>0</v>
      </c>
    </row>
    <row r="3315" spans="1:9" ht="15" hidden="1">
      <c r="A3315" s="115">
        <v>38</v>
      </c>
      <c r="B3315" s="100" t="s">
        <v>548</v>
      </c>
      <c r="C3315" s="3" t="s">
        <v>12</v>
      </c>
      <c r="D3315" s="44">
        <f t="shared" si="56"/>
        <v>310</v>
      </c>
      <c r="E3315" s="44">
        <f>E3316+E3317+E3318+E3319</f>
        <v>132</v>
      </c>
      <c r="F3315" s="44">
        <f>F3316+F3317+F3318+F3319</f>
        <v>40</v>
      </c>
      <c r="G3315" s="44">
        <f>G3316+G3317+G3318+G3319</f>
        <v>44</v>
      </c>
      <c r="H3315" s="44">
        <f>H3316+H3317+H3318+H3319</f>
        <v>46</v>
      </c>
      <c r="I3315" s="44">
        <f>I3316+I3317+I3318+I3319</f>
        <v>48</v>
      </c>
    </row>
    <row r="3316" spans="1:9" ht="22.5" hidden="1">
      <c r="A3316" s="101"/>
      <c r="B3316" s="101"/>
      <c r="C3316" s="2" t="s">
        <v>9</v>
      </c>
      <c r="D3316" s="26">
        <f t="shared" si="56"/>
        <v>0</v>
      </c>
      <c r="E3316" s="26">
        <v>0</v>
      </c>
      <c r="F3316" s="26">
        <v>0</v>
      </c>
      <c r="G3316" s="26">
        <v>0</v>
      </c>
      <c r="H3316" s="26">
        <v>0</v>
      </c>
      <c r="I3316" s="26">
        <v>0</v>
      </c>
    </row>
    <row r="3317" spans="1:9" ht="22.5" hidden="1">
      <c r="A3317" s="101"/>
      <c r="B3317" s="101"/>
      <c r="C3317" s="2" t="s">
        <v>10</v>
      </c>
      <c r="D3317" s="26">
        <f t="shared" si="56"/>
        <v>0</v>
      </c>
      <c r="E3317" s="26">
        <v>0</v>
      </c>
      <c r="F3317" s="26">
        <v>0</v>
      </c>
      <c r="G3317" s="26">
        <v>0</v>
      </c>
      <c r="H3317" s="26">
        <v>0</v>
      </c>
      <c r="I3317" s="26">
        <v>0</v>
      </c>
    </row>
    <row r="3318" spans="1:9" ht="22.5" hidden="1">
      <c r="A3318" s="101"/>
      <c r="B3318" s="101"/>
      <c r="C3318" s="2" t="s">
        <v>11</v>
      </c>
      <c r="D3318" s="26">
        <f aca="true" t="shared" si="57" ref="D3318:D3344">E3318+F3318+G3318+H3318+I3318</f>
        <v>310</v>
      </c>
      <c r="E3318" s="41">
        <v>132</v>
      </c>
      <c r="F3318" s="41">
        <v>40</v>
      </c>
      <c r="G3318" s="41">
        <v>44</v>
      </c>
      <c r="H3318" s="41">
        <v>46</v>
      </c>
      <c r="I3318" s="41">
        <v>48</v>
      </c>
    </row>
    <row r="3319" spans="1:9" ht="15" hidden="1">
      <c r="A3319" s="101"/>
      <c r="B3319" s="101"/>
      <c r="C3319" s="2" t="s">
        <v>28</v>
      </c>
      <c r="D3319" s="26">
        <f t="shared" si="57"/>
        <v>0</v>
      </c>
      <c r="E3319" s="26">
        <v>0</v>
      </c>
      <c r="F3319" s="26">
        <v>0</v>
      </c>
      <c r="G3319" s="26">
        <v>0</v>
      </c>
      <c r="H3319" s="26">
        <v>0</v>
      </c>
      <c r="I3319" s="26">
        <v>0</v>
      </c>
    </row>
    <row r="3320" spans="1:9" ht="15" hidden="1">
      <c r="A3320" s="115">
        <v>39</v>
      </c>
      <c r="B3320" s="100" t="s">
        <v>549</v>
      </c>
      <c r="C3320" s="3" t="s">
        <v>12</v>
      </c>
      <c r="D3320" s="44">
        <f t="shared" si="57"/>
        <v>4292.5</v>
      </c>
      <c r="E3320" s="44">
        <f>E3321+E3322+E3323+E3324</f>
        <v>815.5</v>
      </c>
      <c r="F3320" s="44">
        <f>F3321+F3322+F3323+F3324</f>
        <v>654</v>
      </c>
      <c r="G3320" s="44">
        <f>G3321+G3322+G3323+G3324</f>
        <v>896</v>
      </c>
      <c r="H3320" s="44">
        <f>H3321+H3322+H3323+H3324</f>
        <v>940</v>
      </c>
      <c r="I3320" s="44">
        <f>I3321+I3322+I3323+I3324</f>
        <v>987</v>
      </c>
    </row>
    <row r="3321" spans="1:9" ht="22.5" hidden="1">
      <c r="A3321" s="101"/>
      <c r="B3321" s="101"/>
      <c r="C3321" s="2" t="s">
        <v>9</v>
      </c>
      <c r="D3321" s="26">
        <f t="shared" si="57"/>
        <v>0</v>
      </c>
      <c r="E3321" s="26">
        <v>0</v>
      </c>
      <c r="F3321" s="26">
        <v>0</v>
      </c>
      <c r="G3321" s="26">
        <v>0</v>
      </c>
      <c r="H3321" s="26">
        <v>0</v>
      </c>
      <c r="I3321" s="26">
        <v>0</v>
      </c>
    </row>
    <row r="3322" spans="1:9" ht="22.5" hidden="1">
      <c r="A3322" s="101"/>
      <c r="B3322" s="101"/>
      <c r="C3322" s="2" t="s">
        <v>10</v>
      </c>
      <c r="D3322" s="26">
        <f t="shared" si="57"/>
        <v>0</v>
      </c>
      <c r="E3322" s="26">
        <v>0</v>
      </c>
      <c r="F3322" s="26">
        <v>0</v>
      </c>
      <c r="G3322" s="26">
        <v>0</v>
      </c>
      <c r="H3322" s="26">
        <v>0</v>
      </c>
      <c r="I3322" s="26">
        <v>0</v>
      </c>
    </row>
    <row r="3323" spans="1:9" ht="22.5" hidden="1">
      <c r="A3323" s="101"/>
      <c r="B3323" s="101"/>
      <c r="C3323" s="2" t="s">
        <v>11</v>
      </c>
      <c r="D3323" s="26">
        <f t="shared" si="57"/>
        <v>4292.5</v>
      </c>
      <c r="E3323" s="41">
        <v>815.5</v>
      </c>
      <c r="F3323" s="41">
        <v>654</v>
      </c>
      <c r="G3323" s="41">
        <v>896</v>
      </c>
      <c r="H3323" s="41">
        <v>940</v>
      </c>
      <c r="I3323" s="41">
        <v>987</v>
      </c>
    </row>
    <row r="3324" spans="1:9" ht="15" hidden="1">
      <c r="A3324" s="101"/>
      <c r="B3324" s="101"/>
      <c r="C3324" s="2" t="s">
        <v>28</v>
      </c>
      <c r="D3324" s="26">
        <f t="shared" si="57"/>
        <v>0</v>
      </c>
      <c r="E3324" s="26">
        <v>0</v>
      </c>
      <c r="F3324" s="26">
        <v>0</v>
      </c>
      <c r="G3324" s="26">
        <v>0</v>
      </c>
      <c r="H3324" s="26">
        <v>0</v>
      </c>
      <c r="I3324" s="26">
        <v>0</v>
      </c>
    </row>
    <row r="3325" spans="1:9" ht="15" hidden="1">
      <c r="A3325" s="115">
        <v>40</v>
      </c>
      <c r="B3325" s="100" t="s">
        <v>550</v>
      </c>
      <c r="C3325" s="3" t="s">
        <v>12</v>
      </c>
      <c r="D3325" s="44">
        <f t="shared" si="57"/>
        <v>809</v>
      </c>
      <c r="E3325" s="44">
        <f>E3326+E3327+E3328+E3329</f>
        <v>150</v>
      </c>
      <c r="F3325" s="44">
        <f>F3326+F3327+F3328+F3329</f>
        <v>140</v>
      </c>
      <c r="G3325" s="44">
        <f>G3326+G3327+G3328+G3329</f>
        <v>165</v>
      </c>
      <c r="H3325" s="44">
        <f>H3326+H3327+H3328+H3329</f>
        <v>173</v>
      </c>
      <c r="I3325" s="44">
        <f>I3326+I3327+I3328+I3329</f>
        <v>181</v>
      </c>
    </row>
    <row r="3326" spans="1:9" ht="22.5" hidden="1">
      <c r="A3326" s="101"/>
      <c r="B3326" s="101"/>
      <c r="C3326" s="2" t="s">
        <v>9</v>
      </c>
      <c r="D3326" s="26">
        <f t="shared" si="57"/>
        <v>0</v>
      </c>
      <c r="E3326" s="26">
        <v>0</v>
      </c>
      <c r="F3326" s="26">
        <v>0</v>
      </c>
      <c r="G3326" s="26">
        <v>0</v>
      </c>
      <c r="H3326" s="26">
        <v>0</v>
      </c>
      <c r="I3326" s="26">
        <v>0</v>
      </c>
    </row>
    <row r="3327" spans="1:9" ht="22.5" hidden="1">
      <c r="A3327" s="101"/>
      <c r="B3327" s="101"/>
      <c r="C3327" s="2" t="s">
        <v>10</v>
      </c>
      <c r="D3327" s="26">
        <f t="shared" si="57"/>
        <v>0</v>
      </c>
      <c r="E3327" s="26">
        <v>0</v>
      </c>
      <c r="F3327" s="26">
        <v>0</v>
      </c>
      <c r="G3327" s="26">
        <v>0</v>
      </c>
      <c r="H3327" s="26">
        <v>0</v>
      </c>
      <c r="I3327" s="26">
        <v>0</v>
      </c>
    </row>
    <row r="3328" spans="1:9" ht="22.5" hidden="1">
      <c r="A3328" s="101"/>
      <c r="B3328" s="101"/>
      <c r="C3328" s="2" t="s">
        <v>11</v>
      </c>
      <c r="D3328" s="26">
        <f t="shared" si="57"/>
        <v>809</v>
      </c>
      <c r="E3328" s="41">
        <v>150</v>
      </c>
      <c r="F3328" s="41">
        <v>140</v>
      </c>
      <c r="G3328" s="41">
        <v>165</v>
      </c>
      <c r="H3328" s="41">
        <v>173</v>
      </c>
      <c r="I3328" s="41">
        <v>181</v>
      </c>
    </row>
    <row r="3329" spans="1:9" ht="15" hidden="1">
      <c r="A3329" s="101"/>
      <c r="B3329" s="101"/>
      <c r="C3329" s="2" t="s">
        <v>28</v>
      </c>
      <c r="D3329" s="26">
        <f t="shared" si="57"/>
        <v>0</v>
      </c>
      <c r="E3329" s="26">
        <v>0</v>
      </c>
      <c r="F3329" s="26">
        <v>0</v>
      </c>
      <c r="G3329" s="26">
        <v>0</v>
      </c>
      <c r="H3329" s="26">
        <v>0</v>
      </c>
      <c r="I3329" s="26">
        <v>0</v>
      </c>
    </row>
    <row r="3330" spans="1:9" ht="15" hidden="1">
      <c r="A3330" s="115">
        <v>41</v>
      </c>
      <c r="B3330" s="100" t="s">
        <v>551</v>
      </c>
      <c r="C3330" s="3" t="s">
        <v>12</v>
      </c>
      <c r="D3330" s="44">
        <f t="shared" si="57"/>
        <v>2204</v>
      </c>
      <c r="E3330" s="44">
        <f>E3331+E3332+E3333+E3334</f>
        <v>481</v>
      </c>
      <c r="F3330" s="44">
        <f>F3331+F3332+F3333+F3334</f>
        <v>415</v>
      </c>
      <c r="G3330" s="44">
        <f>G3331+G3332+G3333+G3334</f>
        <v>420</v>
      </c>
      <c r="H3330" s="44">
        <f>H3331+H3332+H3333+H3334</f>
        <v>436</v>
      </c>
      <c r="I3330" s="44">
        <f>I3331+I3332+I3333+I3334</f>
        <v>452</v>
      </c>
    </row>
    <row r="3331" spans="1:9" ht="22.5" hidden="1">
      <c r="A3331" s="101"/>
      <c r="B3331" s="101"/>
      <c r="C3331" s="2" t="s">
        <v>9</v>
      </c>
      <c r="D3331" s="26">
        <f t="shared" si="57"/>
        <v>0</v>
      </c>
      <c r="E3331" s="26">
        <v>0</v>
      </c>
      <c r="F3331" s="26">
        <v>0</v>
      </c>
      <c r="G3331" s="26">
        <v>0</v>
      </c>
      <c r="H3331" s="26">
        <v>0</v>
      </c>
      <c r="I3331" s="26">
        <v>0</v>
      </c>
    </row>
    <row r="3332" spans="1:9" ht="22.5" hidden="1">
      <c r="A3332" s="101"/>
      <c r="B3332" s="101"/>
      <c r="C3332" s="2" t="s">
        <v>10</v>
      </c>
      <c r="D3332" s="26">
        <f t="shared" si="57"/>
        <v>0</v>
      </c>
      <c r="E3332" s="26">
        <v>0</v>
      </c>
      <c r="F3332" s="26">
        <v>0</v>
      </c>
      <c r="G3332" s="26">
        <v>0</v>
      </c>
      <c r="H3332" s="26">
        <v>0</v>
      </c>
      <c r="I3332" s="26">
        <v>0</v>
      </c>
    </row>
    <row r="3333" spans="1:9" ht="22.5" hidden="1">
      <c r="A3333" s="101"/>
      <c r="B3333" s="101"/>
      <c r="C3333" s="2" t="s">
        <v>11</v>
      </c>
      <c r="D3333" s="26">
        <f t="shared" si="57"/>
        <v>2204</v>
      </c>
      <c r="E3333" s="41">
        <v>481</v>
      </c>
      <c r="F3333" s="41">
        <v>415</v>
      </c>
      <c r="G3333" s="41">
        <v>420</v>
      </c>
      <c r="H3333" s="41">
        <v>436</v>
      </c>
      <c r="I3333" s="41">
        <v>452</v>
      </c>
    </row>
    <row r="3334" spans="1:9" ht="15" hidden="1">
      <c r="A3334" s="101"/>
      <c r="B3334" s="101"/>
      <c r="C3334" s="2" t="s">
        <v>28</v>
      </c>
      <c r="D3334" s="26">
        <f t="shared" si="57"/>
        <v>0</v>
      </c>
      <c r="E3334" s="26">
        <v>0</v>
      </c>
      <c r="F3334" s="26">
        <v>0</v>
      </c>
      <c r="G3334" s="26">
        <v>0</v>
      </c>
      <c r="H3334" s="26">
        <v>0</v>
      </c>
      <c r="I3334" s="26">
        <v>0</v>
      </c>
    </row>
    <row r="3335" spans="1:9" ht="15">
      <c r="A3335" s="106"/>
      <c r="B3335" s="106" t="s">
        <v>750</v>
      </c>
      <c r="C3335" s="66" t="s">
        <v>12</v>
      </c>
      <c r="D3335" s="80">
        <f>D3336+D3337+D3338+D3339</f>
        <v>25721.1</v>
      </c>
      <c r="E3335" s="80">
        <f>E3336+E3337+E3338+E3339</f>
        <v>4682</v>
      </c>
      <c r="F3335" s="80">
        <f>F3336+F3337+F3338+F3339</f>
        <v>4754.1</v>
      </c>
      <c r="G3335" s="80">
        <f>G3336+G3337+G3338+G3339</f>
        <v>5166</v>
      </c>
      <c r="H3335" s="80">
        <f>H3336+H3337+H3338+H3339</f>
        <v>5424</v>
      </c>
      <c r="I3335" s="80">
        <f>I3336+I3337+I3338+I3339</f>
        <v>5695</v>
      </c>
    </row>
    <row r="3336" spans="1:9" ht="22.5">
      <c r="A3336" s="112"/>
      <c r="B3336" s="112"/>
      <c r="C3336" s="66" t="s">
        <v>9</v>
      </c>
      <c r="D3336" s="79">
        <v>0</v>
      </c>
      <c r="E3336" s="79">
        <v>0</v>
      </c>
      <c r="F3336" s="79">
        <v>0</v>
      </c>
      <c r="G3336" s="79">
        <v>0</v>
      </c>
      <c r="H3336" s="79">
        <v>0</v>
      </c>
      <c r="I3336" s="79">
        <v>0</v>
      </c>
    </row>
    <row r="3337" spans="1:9" ht="22.5">
      <c r="A3337" s="112"/>
      <c r="B3337" s="112"/>
      <c r="C3337" s="66" t="s">
        <v>10</v>
      </c>
      <c r="D3337" s="79">
        <v>0</v>
      </c>
      <c r="E3337" s="79">
        <v>0</v>
      </c>
      <c r="F3337" s="79">
        <v>0</v>
      </c>
      <c r="G3337" s="79">
        <v>0</v>
      </c>
      <c r="H3337" s="79">
        <v>0</v>
      </c>
      <c r="I3337" s="79">
        <v>0</v>
      </c>
    </row>
    <row r="3338" spans="1:9" ht="22.5">
      <c r="A3338" s="112"/>
      <c r="B3338" s="112"/>
      <c r="C3338" s="66" t="s">
        <v>11</v>
      </c>
      <c r="D3338" s="79">
        <f>D3343</f>
        <v>25721.1</v>
      </c>
      <c r="E3338" s="79">
        <f>E3343</f>
        <v>4682</v>
      </c>
      <c r="F3338" s="79">
        <f>F3343</f>
        <v>4754.1</v>
      </c>
      <c r="G3338" s="79">
        <f>G3343</f>
        <v>5166</v>
      </c>
      <c r="H3338" s="79">
        <f>H3343</f>
        <v>5424</v>
      </c>
      <c r="I3338" s="79">
        <f>I3343</f>
        <v>5695</v>
      </c>
    </row>
    <row r="3339" spans="1:9" ht="15">
      <c r="A3339" s="112"/>
      <c r="B3339" s="112"/>
      <c r="C3339" s="66" t="s">
        <v>28</v>
      </c>
      <c r="D3339" s="79">
        <v>0</v>
      </c>
      <c r="E3339" s="79">
        <v>0</v>
      </c>
      <c r="F3339" s="79">
        <v>0</v>
      </c>
      <c r="G3339" s="79">
        <v>0</v>
      </c>
      <c r="H3339" s="79">
        <v>0</v>
      </c>
      <c r="I3339" s="79">
        <v>0</v>
      </c>
    </row>
    <row r="3340" spans="1:9" ht="15" hidden="1">
      <c r="A3340" s="115">
        <v>42</v>
      </c>
      <c r="B3340" s="100" t="s">
        <v>552</v>
      </c>
      <c r="C3340" s="3" t="s">
        <v>12</v>
      </c>
      <c r="D3340" s="44">
        <f t="shared" si="57"/>
        <v>25721.1</v>
      </c>
      <c r="E3340" s="44">
        <f>E3341+E3342+E3343+E3344</f>
        <v>4682</v>
      </c>
      <c r="F3340" s="44">
        <f>F3341+F3342+F3343+F3344</f>
        <v>4754.1</v>
      </c>
      <c r="G3340" s="44">
        <f>G3341+G3342+G3343+G3344</f>
        <v>5166</v>
      </c>
      <c r="H3340" s="44">
        <f>H3341+H3342+H3343+H3344</f>
        <v>5424</v>
      </c>
      <c r="I3340" s="44">
        <f>I3341+I3342+I3343+I3344</f>
        <v>5695</v>
      </c>
    </row>
    <row r="3341" spans="1:9" ht="22.5" hidden="1">
      <c r="A3341" s="101"/>
      <c r="B3341" s="101"/>
      <c r="C3341" s="2" t="s">
        <v>9</v>
      </c>
      <c r="D3341" s="26">
        <f t="shared" si="57"/>
        <v>0</v>
      </c>
      <c r="E3341" s="26">
        <v>0</v>
      </c>
      <c r="F3341" s="26">
        <v>0</v>
      </c>
      <c r="G3341" s="26">
        <v>0</v>
      </c>
      <c r="H3341" s="26">
        <v>0</v>
      </c>
      <c r="I3341" s="26">
        <v>0</v>
      </c>
    </row>
    <row r="3342" spans="1:9" ht="22.5" hidden="1">
      <c r="A3342" s="101"/>
      <c r="B3342" s="101"/>
      <c r="C3342" s="2" t="s">
        <v>10</v>
      </c>
      <c r="D3342" s="26">
        <f t="shared" si="57"/>
        <v>0</v>
      </c>
      <c r="E3342" s="26">
        <v>0</v>
      </c>
      <c r="F3342" s="26">
        <v>0</v>
      </c>
      <c r="G3342" s="26">
        <v>0</v>
      </c>
      <c r="H3342" s="26">
        <v>0</v>
      </c>
      <c r="I3342" s="26">
        <v>0</v>
      </c>
    </row>
    <row r="3343" spans="1:9" ht="22.5" hidden="1">
      <c r="A3343" s="101"/>
      <c r="B3343" s="101"/>
      <c r="C3343" s="2" t="s">
        <v>11</v>
      </c>
      <c r="D3343" s="26">
        <f t="shared" si="57"/>
        <v>25721.1</v>
      </c>
      <c r="E3343" s="26">
        <v>4682</v>
      </c>
      <c r="F3343" s="26">
        <v>4754.1</v>
      </c>
      <c r="G3343" s="26">
        <v>5166</v>
      </c>
      <c r="H3343" s="26">
        <v>5424</v>
      </c>
      <c r="I3343" s="26">
        <v>5695</v>
      </c>
    </row>
    <row r="3344" spans="1:9" ht="15" hidden="1">
      <c r="A3344" s="101"/>
      <c r="B3344" s="101"/>
      <c r="C3344" s="2" t="s">
        <v>28</v>
      </c>
      <c r="D3344" s="26">
        <f t="shared" si="57"/>
        <v>0</v>
      </c>
      <c r="E3344" s="26">
        <v>0</v>
      </c>
      <c r="F3344" s="26">
        <v>0</v>
      </c>
      <c r="G3344" s="26">
        <v>0</v>
      </c>
      <c r="H3344" s="26">
        <v>0</v>
      </c>
      <c r="I3344" s="26">
        <v>0</v>
      </c>
    </row>
    <row r="3345" spans="1:9" s="6" customFormat="1" ht="15.75">
      <c r="A3345" s="65">
        <v>13</v>
      </c>
      <c r="B3345" s="130" t="s">
        <v>553</v>
      </c>
      <c r="C3345" s="131"/>
      <c r="D3345" s="131"/>
      <c r="E3345" s="131"/>
      <c r="F3345" s="131"/>
      <c r="G3345" s="131"/>
      <c r="H3345" s="131"/>
      <c r="I3345" s="131"/>
    </row>
    <row r="3346" spans="1:9" s="6" customFormat="1" ht="15.75">
      <c r="A3346" s="123"/>
      <c r="B3346" s="113" t="s">
        <v>12</v>
      </c>
      <c r="C3346" s="114"/>
      <c r="D3346" s="81">
        <f>D3347+D3348+D3349+D3350</f>
        <v>766167.942</v>
      </c>
      <c r="E3346" s="81">
        <f>E3347+E3348+E3349+E3350</f>
        <v>196555.39999999997</v>
      </c>
      <c r="F3346" s="81">
        <f>F3347+F3348+F3349+F3350</f>
        <v>138180.13</v>
      </c>
      <c r="G3346" s="81">
        <f>G3347+G3348+G3349+G3350</f>
        <v>133228.402</v>
      </c>
      <c r="H3346" s="81">
        <f>H3347+H3348+H3349+H3350</f>
        <v>143620.34</v>
      </c>
      <c r="I3346" s="81">
        <f>I3347+I3348+I3349+I3350</f>
        <v>154583.66999999998</v>
      </c>
    </row>
    <row r="3347" spans="1:9" s="6" customFormat="1" ht="15.75">
      <c r="A3347" s="124"/>
      <c r="B3347" s="113" t="s">
        <v>9</v>
      </c>
      <c r="C3347" s="114"/>
      <c r="D3347" s="81">
        <v>0</v>
      </c>
      <c r="E3347" s="81">
        <v>0</v>
      </c>
      <c r="F3347" s="81">
        <v>0</v>
      </c>
      <c r="G3347" s="81">
        <v>0</v>
      </c>
      <c r="H3347" s="81">
        <v>0</v>
      </c>
      <c r="I3347" s="81">
        <v>0</v>
      </c>
    </row>
    <row r="3348" spans="1:9" s="6" customFormat="1" ht="15.75">
      <c r="A3348" s="124"/>
      <c r="B3348" s="113" t="s">
        <v>10</v>
      </c>
      <c r="C3348" s="114"/>
      <c r="D3348" s="81">
        <f>D3354+D3425</f>
        <v>22497.8</v>
      </c>
      <c r="E3348" s="81">
        <f>E3354+E3425</f>
        <v>17570.8</v>
      </c>
      <c r="F3348" s="81">
        <f>F3354+F3425</f>
        <v>4927</v>
      </c>
      <c r="G3348" s="81">
        <f>G3354+G3425</f>
        <v>0</v>
      </c>
      <c r="H3348" s="81">
        <f>H3354+H3425</f>
        <v>0</v>
      </c>
      <c r="I3348" s="81">
        <f>I3354+I3425</f>
        <v>0</v>
      </c>
    </row>
    <row r="3349" spans="1:9" s="6" customFormat="1" ht="15.75">
      <c r="A3349" s="124"/>
      <c r="B3349" s="113" t="s">
        <v>11</v>
      </c>
      <c r="C3349" s="114"/>
      <c r="D3349" s="81">
        <f>D3355+D3426</f>
        <v>743670.142</v>
      </c>
      <c r="E3349" s="81">
        <f>E3355+E3426</f>
        <v>178984.59999999998</v>
      </c>
      <c r="F3349" s="81">
        <f>F3355+F3426</f>
        <v>133253.13</v>
      </c>
      <c r="G3349" s="81">
        <f>G3355+G3426</f>
        <v>133228.402</v>
      </c>
      <c r="H3349" s="81">
        <f>H3355+H3426</f>
        <v>143620.34</v>
      </c>
      <c r="I3349" s="81">
        <f>I3355+I3426</f>
        <v>154583.66999999998</v>
      </c>
    </row>
    <row r="3350" spans="1:9" s="6" customFormat="1" ht="15.75">
      <c r="A3350" s="124"/>
      <c r="B3350" s="113" t="s">
        <v>28</v>
      </c>
      <c r="C3350" s="114"/>
      <c r="D3350" s="81">
        <v>0</v>
      </c>
      <c r="E3350" s="81">
        <v>0</v>
      </c>
      <c r="F3350" s="81">
        <v>0</v>
      </c>
      <c r="G3350" s="81">
        <v>0</v>
      </c>
      <c r="H3350" s="81">
        <v>0</v>
      </c>
      <c r="I3350" s="81">
        <v>0</v>
      </c>
    </row>
    <row r="3351" spans="1:9" ht="15">
      <c r="A3351" s="116"/>
      <c r="B3351" s="108" t="s">
        <v>554</v>
      </c>
      <c r="C3351" s="60"/>
      <c r="D3351" s="26"/>
      <c r="E3351" s="26"/>
      <c r="F3351" s="26"/>
      <c r="G3351" s="26"/>
      <c r="H3351" s="26"/>
      <c r="I3351" s="26"/>
    </row>
    <row r="3352" spans="1:9" ht="15">
      <c r="A3352" s="116"/>
      <c r="B3352" s="108"/>
      <c r="C3352" s="61" t="s">
        <v>12</v>
      </c>
      <c r="D3352" s="43">
        <f>E3352+F3352+G3352+H3352+I3352</f>
        <v>340644.2</v>
      </c>
      <c r="E3352" s="43">
        <f>E3362+E3367+E3372+E3382+E3392+E3397+E3402+E3407+E3417</f>
        <v>85035.2</v>
      </c>
      <c r="F3352" s="43">
        <f>F3362+F3367+F3372+F3382+F3392+F3397+F3402+F3407+F3417</f>
        <v>76871.7</v>
      </c>
      <c r="G3352" s="43">
        <f>G3362+G3367+G3372+G3382+G3392+G3397+G3402+G3407+G3417</f>
        <v>54488</v>
      </c>
      <c r="H3352" s="43">
        <f>H3362+H3367+H3372+H3382+H3392+H3397+H3402+H3407+H3417</f>
        <v>60385.5</v>
      </c>
      <c r="I3352" s="43">
        <f>I3362+I3367+I3372+I3382+I3392+I3397+I3402+I3407+I3417</f>
        <v>63863.8</v>
      </c>
    </row>
    <row r="3353" spans="1:9" ht="22.5">
      <c r="A3353" s="116"/>
      <c r="B3353" s="108"/>
      <c r="C3353" s="2" t="s">
        <v>9</v>
      </c>
      <c r="D3353" s="26">
        <f aca="true" t="shared" si="58" ref="D3353:D3421">E3353+F3353+G3353+H3353+I3353</f>
        <v>0</v>
      </c>
      <c r="E3353" s="26">
        <f>E3363+E3368+E3373+E3383+E3393+E3398+E3403+E3408+E3418</f>
        <v>0</v>
      </c>
      <c r="F3353" s="26">
        <f>F3363+F3368+F3373+F3383+F3393+F3398+F3403+F3408+F3418</f>
        <v>0</v>
      </c>
      <c r="G3353" s="26">
        <f>G3363+G3368+G3373+G3383+G3393+G3398+G3403+G3408+G3418</f>
        <v>0</v>
      </c>
      <c r="H3353" s="26">
        <f>H3363+H3368+H3373+H3383+H3393+H3398+H3403+H3408+H3418</f>
        <v>0</v>
      </c>
      <c r="I3353" s="26">
        <f>I3363+I3368+I3373+I3383+I3393+I3398+I3403+I3408+I3418</f>
        <v>0</v>
      </c>
    </row>
    <row r="3354" spans="1:9" ht="22.5">
      <c r="A3354" s="116"/>
      <c r="B3354" s="108"/>
      <c r="C3354" s="2" t="s">
        <v>10</v>
      </c>
      <c r="D3354" s="26">
        <f t="shared" si="58"/>
        <v>22497.8</v>
      </c>
      <c r="E3354" s="26">
        <f>E3364+E3369+E3374+E3384+E3394+E3399+E3404+E3409+E3419</f>
        <v>17570.8</v>
      </c>
      <c r="F3354" s="26">
        <f>F3364+F3369+F3374+F3384+F3394+F3399+F3404+F3409+F3419</f>
        <v>4927</v>
      </c>
      <c r="G3354" s="26">
        <f>G3364+G3369+G3374+G3384+G3394+G3399+G3404+G3409+G3419</f>
        <v>0</v>
      </c>
      <c r="H3354" s="26">
        <f>H3364+H3369+H3374+H3384+H3394+H3399+H3404+H3409+H3419</f>
        <v>0</v>
      </c>
      <c r="I3354" s="26">
        <f>I3364+I3369+I3374+I3384+I3394+I3399+I3404+I3409+I3419</f>
        <v>0</v>
      </c>
    </row>
    <row r="3355" spans="1:9" ht="22.5">
      <c r="A3355" s="116"/>
      <c r="B3355" s="108"/>
      <c r="C3355" s="2" t="s">
        <v>11</v>
      </c>
      <c r="D3355" s="26">
        <f t="shared" si="58"/>
        <v>318146.39999999997</v>
      </c>
      <c r="E3355" s="26">
        <f>E3365+E3370+E3375+E3385+E3395+E3400+E3405+E3410+E3420</f>
        <v>67464.4</v>
      </c>
      <c r="F3355" s="26">
        <f>F3365+F3370+F3375+F3385+F3395+F3400+F3405+F3410+F3420</f>
        <v>71944.7</v>
      </c>
      <c r="G3355" s="26">
        <f>G3365+G3370+G3375+G3385+G3395+G3400+G3405+G3410+G3420</f>
        <v>54488</v>
      </c>
      <c r="H3355" s="26">
        <f>H3365+H3370+H3375+H3385+H3395+H3400+H3405+H3410+H3420</f>
        <v>60385.5</v>
      </c>
      <c r="I3355" s="26">
        <f>I3365+I3370+I3375+I3385+I3395+I3400+I3405+I3410+I3420</f>
        <v>63863.8</v>
      </c>
    </row>
    <row r="3356" spans="1:9" ht="15">
      <c r="A3356" s="116"/>
      <c r="B3356" s="108"/>
      <c r="C3356" s="2" t="s">
        <v>28</v>
      </c>
      <c r="D3356" s="26">
        <f t="shared" si="58"/>
        <v>0</v>
      </c>
      <c r="E3356" s="26">
        <f>E3366+E3371+E3376+E3386+E3396+E3401+E3406+E3411+E3421</f>
        <v>0</v>
      </c>
      <c r="F3356" s="26">
        <f>F3366+F3371+F3376+F3386+F3396+F3401+F3406+F3411+F3421</f>
        <v>0</v>
      </c>
      <c r="G3356" s="26">
        <f>G3366+G3371+G3376+G3386+G3396+G3401+G3406+G3411+G3421</f>
        <v>0</v>
      </c>
      <c r="H3356" s="26">
        <f>H3366+H3371+H3376+H3386+H3396+H3401+H3406+H3411+H3421</f>
        <v>0</v>
      </c>
      <c r="I3356" s="26">
        <f>I3366+I3371+I3376+I3386+I3396+I3401+I3406+I3411+I3421</f>
        <v>0</v>
      </c>
    </row>
    <row r="3357" spans="1:9" ht="15">
      <c r="A3357" s="106"/>
      <c r="B3357" s="106" t="s">
        <v>754</v>
      </c>
      <c r="C3357" s="66" t="s">
        <v>12</v>
      </c>
      <c r="D3357" s="80">
        <f>D3358+D3359+D3360+D3361</f>
        <v>226345.99999999997</v>
      </c>
      <c r="E3357" s="80">
        <f>E3358+E3359+E3360+E3361</f>
        <v>54548.09999999999</v>
      </c>
      <c r="F3357" s="80">
        <f>F3358+F3359+F3360+F3361</f>
        <v>37825.1</v>
      </c>
      <c r="G3357" s="80">
        <f>G3358+G3359+G3360+G3361</f>
        <v>42082.6</v>
      </c>
      <c r="H3357" s="80">
        <f>H3358+H3359+H3360+H3361</f>
        <v>44606.9</v>
      </c>
      <c r="I3357" s="80">
        <f>I3358+I3359+I3360+I3361</f>
        <v>47283.3</v>
      </c>
    </row>
    <row r="3358" spans="1:9" ht="22.5">
      <c r="A3358" s="112"/>
      <c r="B3358" s="112"/>
      <c r="C3358" s="66" t="s">
        <v>9</v>
      </c>
      <c r="D3358" s="79">
        <v>0</v>
      </c>
      <c r="E3358" s="79">
        <v>0</v>
      </c>
      <c r="F3358" s="79">
        <v>0</v>
      </c>
      <c r="G3358" s="79">
        <v>0</v>
      </c>
      <c r="H3358" s="79">
        <v>0</v>
      </c>
      <c r="I3358" s="79">
        <v>0</v>
      </c>
    </row>
    <row r="3359" spans="1:9" ht="22.5">
      <c r="A3359" s="112"/>
      <c r="B3359" s="112"/>
      <c r="C3359" s="66" t="s">
        <v>10</v>
      </c>
      <c r="D3359" s="79">
        <f>D3364+D3369+D3374</f>
        <v>10901.8</v>
      </c>
      <c r="E3359" s="79">
        <f>E3364+E3369+E3374</f>
        <v>10901.8</v>
      </c>
      <c r="F3359" s="79">
        <f>F3364+F3369+F3374</f>
        <v>0</v>
      </c>
      <c r="G3359" s="79">
        <f>G3364+G3369+G3374</f>
        <v>0</v>
      </c>
      <c r="H3359" s="79">
        <f>H3364+H3369+H3374</f>
        <v>0</v>
      </c>
      <c r="I3359" s="79">
        <f>I3364+I3369+I3374</f>
        <v>0</v>
      </c>
    </row>
    <row r="3360" spans="1:9" ht="22.5">
      <c r="A3360" s="112"/>
      <c r="B3360" s="112"/>
      <c r="C3360" s="66" t="s">
        <v>11</v>
      </c>
      <c r="D3360" s="79">
        <f>D3365+D3370+D3375</f>
        <v>215444.19999999998</v>
      </c>
      <c r="E3360" s="79">
        <f>E3365+E3370+E3375</f>
        <v>43646.299999999996</v>
      </c>
      <c r="F3360" s="79">
        <f>F3365+F3370+F3375</f>
        <v>37825.1</v>
      </c>
      <c r="G3360" s="79">
        <f>G3365+G3370+G3375</f>
        <v>42082.6</v>
      </c>
      <c r="H3360" s="79">
        <f>H3365+H3370+H3375</f>
        <v>44606.9</v>
      </c>
      <c r="I3360" s="79">
        <f>I3365+I3370+I3375</f>
        <v>47283.3</v>
      </c>
    </row>
    <row r="3361" spans="1:9" ht="15">
      <c r="A3361" s="112"/>
      <c r="B3361" s="112"/>
      <c r="C3361" s="66" t="s">
        <v>28</v>
      </c>
      <c r="D3361" s="79">
        <v>0</v>
      </c>
      <c r="E3361" s="79">
        <v>0</v>
      </c>
      <c r="F3361" s="79">
        <v>0</v>
      </c>
      <c r="G3361" s="79">
        <v>0</v>
      </c>
      <c r="H3361" s="79">
        <v>0</v>
      </c>
      <c r="I3361" s="79">
        <v>0</v>
      </c>
    </row>
    <row r="3362" spans="1:9" ht="15" hidden="1">
      <c r="A3362" s="115">
        <v>1</v>
      </c>
      <c r="B3362" s="100" t="s">
        <v>555</v>
      </c>
      <c r="C3362" s="3" t="s">
        <v>12</v>
      </c>
      <c r="D3362" s="44">
        <f t="shared" si="58"/>
        <v>174409.9</v>
      </c>
      <c r="E3362" s="44">
        <f>E3363+E3364+E3365+E3366</f>
        <v>27475.6</v>
      </c>
      <c r="F3362" s="44">
        <f>F3363+F3364+F3365+F3366</f>
        <v>32196.8</v>
      </c>
      <c r="G3362" s="44">
        <f>G3363+G3364+G3365+G3366</f>
        <v>36040.6</v>
      </c>
      <c r="H3362" s="44">
        <f>H3363+H3364+H3365+H3366</f>
        <v>38202.4</v>
      </c>
      <c r="I3362" s="44">
        <f>I3363+I3364+I3365+I3366</f>
        <v>40494.5</v>
      </c>
    </row>
    <row r="3363" spans="1:9" ht="22.5" hidden="1">
      <c r="A3363" s="101"/>
      <c r="B3363" s="101"/>
      <c r="C3363" s="2" t="s">
        <v>9</v>
      </c>
      <c r="D3363" s="26">
        <f t="shared" si="58"/>
        <v>0</v>
      </c>
      <c r="E3363" s="26">
        <v>0</v>
      </c>
      <c r="F3363" s="26">
        <v>0</v>
      </c>
      <c r="G3363" s="26">
        <v>0</v>
      </c>
      <c r="H3363" s="26">
        <v>0</v>
      </c>
      <c r="I3363" s="26">
        <v>0</v>
      </c>
    </row>
    <row r="3364" spans="1:9" ht="22.5" hidden="1">
      <c r="A3364" s="101"/>
      <c r="B3364" s="101"/>
      <c r="C3364" s="2" t="s">
        <v>10</v>
      </c>
      <c r="D3364" s="26">
        <f t="shared" si="58"/>
        <v>0</v>
      </c>
      <c r="E3364" s="26">
        <v>0</v>
      </c>
      <c r="F3364" s="26">
        <v>0</v>
      </c>
      <c r="G3364" s="26">
        <v>0</v>
      </c>
      <c r="H3364" s="26">
        <v>0</v>
      </c>
      <c r="I3364" s="26">
        <v>0</v>
      </c>
    </row>
    <row r="3365" spans="1:9" ht="22.5" hidden="1">
      <c r="A3365" s="101"/>
      <c r="B3365" s="101"/>
      <c r="C3365" s="2" t="s">
        <v>11</v>
      </c>
      <c r="D3365" s="26">
        <f t="shared" si="58"/>
        <v>174409.9</v>
      </c>
      <c r="E3365" s="26">
        <v>27475.6</v>
      </c>
      <c r="F3365" s="26">
        <v>32196.8</v>
      </c>
      <c r="G3365" s="26">
        <v>36040.6</v>
      </c>
      <c r="H3365" s="26">
        <v>38202.4</v>
      </c>
      <c r="I3365" s="26">
        <v>40494.5</v>
      </c>
    </row>
    <row r="3366" spans="1:9" ht="15" hidden="1">
      <c r="A3366" s="101"/>
      <c r="B3366" s="101"/>
      <c r="C3366" s="2" t="s">
        <v>28</v>
      </c>
      <c r="D3366" s="26">
        <f t="shared" si="58"/>
        <v>0</v>
      </c>
      <c r="E3366" s="26">
        <v>0</v>
      </c>
      <c r="F3366" s="26">
        <v>0</v>
      </c>
      <c r="G3366" s="26">
        <v>0</v>
      </c>
      <c r="H3366" s="26">
        <v>0</v>
      </c>
      <c r="I3366" s="26">
        <v>0</v>
      </c>
    </row>
    <row r="3367" spans="1:9" ht="15" hidden="1">
      <c r="A3367" s="115">
        <v>2</v>
      </c>
      <c r="B3367" s="100" t="s">
        <v>556</v>
      </c>
      <c r="C3367" s="3" t="s">
        <v>12</v>
      </c>
      <c r="D3367" s="44">
        <f t="shared" si="58"/>
        <v>30988.8</v>
      </c>
      <c r="E3367" s="44">
        <f>E3368+E3369+E3370+E3371</f>
        <v>6125.2</v>
      </c>
      <c r="F3367" s="44">
        <f>F3368+F3369+F3370+F3371</f>
        <v>5628.3</v>
      </c>
      <c r="G3367" s="44">
        <f>G3368+G3369+G3370+G3371</f>
        <v>6042</v>
      </c>
      <c r="H3367" s="44">
        <f>H3368+H3369+H3370+H3371</f>
        <v>6404.5</v>
      </c>
      <c r="I3367" s="44">
        <f>I3368+I3369+I3370+I3371</f>
        <v>6788.8</v>
      </c>
    </row>
    <row r="3368" spans="1:9" ht="22.5" hidden="1">
      <c r="A3368" s="101"/>
      <c r="B3368" s="101"/>
      <c r="C3368" s="2" t="s">
        <v>9</v>
      </c>
      <c r="D3368" s="26">
        <f t="shared" si="58"/>
        <v>0</v>
      </c>
      <c r="E3368" s="26">
        <v>0</v>
      </c>
      <c r="F3368" s="26">
        <v>0</v>
      </c>
      <c r="G3368" s="26">
        <v>0</v>
      </c>
      <c r="H3368" s="26">
        <v>0</v>
      </c>
      <c r="I3368" s="26">
        <v>0</v>
      </c>
    </row>
    <row r="3369" spans="1:9" ht="22.5" hidden="1">
      <c r="A3369" s="101"/>
      <c r="B3369" s="101"/>
      <c r="C3369" s="2" t="s">
        <v>10</v>
      </c>
      <c r="D3369" s="26">
        <f t="shared" si="58"/>
        <v>0</v>
      </c>
      <c r="E3369" s="26">
        <v>0</v>
      </c>
      <c r="F3369" s="26">
        <v>0</v>
      </c>
      <c r="G3369" s="26">
        <v>0</v>
      </c>
      <c r="H3369" s="26">
        <v>0</v>
      </c>
      <c r="I3369" s="26">
        <v>0</v>
      </c>
    </row>
    <row r="3370" spans="1:9" ht="22.5" hidden="1">
      <c r="A3370" s="101"/>
      <c r="B3370" s="101"/>
      <c r="C3370" s="2" t="s">
        <v>11</v>
      </c>
      <c r="D3370" s="26">
        <f t="shared" si="58"/>
        <v>30988.8</v>
      </c>
      <c r="E3370" s="26">
        <v>6125.2</v>
      </c>
      <c r="F3370" s="26">
        <v>5628.3</v>
      </c>
      <c r="G3370" s="26">
        <v>6042</v>
      </c>
      <c r="H3370" s="26">
        <v>6404.5</v>
      </c>
      <c r="I3370" s="26">
        <v>6788.8</v>
      </c>
    </row>
    <row r="3371" spans="1:9" ht="15" hidden="1">
      <c r="A3371" s="101"/>
      <c r="B3371" s="101"/>
      <c r="C3371" s="2" t="s">
        <v>28</v>
      </c>
      <c r="D3371" s="26">
        <f t="shared" si="58"/>
        <v>0</v>
      </c>
      <c r="E3371" s="26">
        <v>0</v>
      </c>
      <c r="F3371" s="26">
        <v>0</v>
      </c>
      <c r="G3371" s="26">
        <v>0</v>
      </c>
      <c r="H3371" s="26">
        <v>0</v>
      </c>
      <c r="I3371" s="26">
        <v>0</v>
      </c>
    </row>
    <row r="3372" spans="1:9" ht="15" hidden="1">
      <c r="A3372" s="115">
        <v>3</v>
      </c>
      <c r="B3372" s="100" t="s">
        <v>557</v>
      </c>
      <c r="C3372" s="3" t="s">
        <v>12</v>
      </c>
      <c r="D3372" s="44">
        <f t="shared" si="58"/>
        <v>20947.3</v>
      </c>
      <c r="E3372" s="44">
        <f>E3373+E3374+E3375+E3376</f>
        <v>20947.3</v>
      </c>
      <c r="F3372" s="44">
        <f>F3373+F3374+F3375+F3376</f>
        <v>0</v>
      </c>
      <c r="G3372" s="44">
        <f>G3373+G3374+G3375+G3376</f>
        <v>0</v>
      </c>
      <c r="H3372" s="44">
        <f>H3373+H3374+H3375+H3376</f>
        <v>0</v>
      </c>
      <c r="I3372" s="44">
        <f>I3373+I3374+I3375+I3376</f>
        <v>0</v>
      </c>
    </row>
    <row r="3373" spans="1:9" ht="22.5" hidden="1">
      <c r="A3373" s="101"/>
      <c r="B3373" s="101"/>
      <c r="C3373" s="2" t="s">
        <v>9</v>
      </c>
      <c r="D3373" s="26">
        <f t="shared" si="58"/>
        <v>0</v>
      </c>
      <c r="E3373" s="26">
        <v>0</v>
      </c>
      <c r="F3373" s="26">
        <v>0</v>
      </c>
      <c r="G3373" s="26">
        <v>0</v>
      </c>
      <c r="H3373" s="26">
        <v>0</v>
      </c>
      <c r="I3373" s="26">
        <v>0</v>
      </c>
    </row>
    <row r="3374" spans="1:9" ht="22.5" hidden="1">
      <c r="A3374" s="101"/>
      <c r="B3374" s="101"/>
      <c r="C3374" s="2" t="s">
        <v>10</v>
      </c>
      <c r="D3374" s="26">
        <f t="shared" si="58"/>
        <v>10901.8</v>
      </c>
      <c r="E3374" s="45">
        <v>10901.8</v>
      </c>
      <c r="F3374" s="26">
        <v>0</v>
      </c>
      <c r="G3374" s="26">
        <v>0</v>
      </c>
      <c r="H3374" s="26">
        <v>0</v>
      </c>
      <c r="I3374" s="26">
        <v>0</v>
      </c>
    </row>
    <row r="3375" spans="1:9" ht="22.5" hidden="1">
      <c r="A3375" s="101"/>
      <c r="B3375" s="101"/>
      <c r="C3375" s="2" t="s">
        <v>11</v>
      </c>
      <c r="D3375" s="26">
        <f t="shared" si="58"/>
        <v>10045.5</v>
      </c>
      <c r="E3375" s="45">
        <v>10045.5</v>
      </c>
      <c r="F3375" s="26">
        <v>0</v>
      </c>
      <c r="G3375" s="26">
        <v>0</v>
      </c>
      <c r="H3375" s="26">
        <v>0</v>
      </c>
      <c r="I3375" s="26">
        <v>0</v>
      </c>
    </row>
    <row r="3376" spans="1:9" ht="15" hidden="1">
      <c r="A3376" s="101"/>
      <c r="B3376" s="101"/>
      <c r="C3376" s="2" t="s">
        <v>28</v>
      </c>
      <c r="D3376" s="26">
        <f t="shared" si="58"/>
        <v>0</v>
      </c>
      <c r="E3376" s="26">
        <v>0</v>
      </c>
      <c r="F3376" s="26">
        <v>0</v>
      </c>
      <c r="G3376" s="26">
        <v>0</v>
      </c>
      <c r="H3376" s="26">
        <v>0</v>
      </c>
      <c r="I3376" s="26">
        <v>0</v>
      </c>
    </row>
    <row r="3377" spans="1:9" ht="15">
      <c r="A3377" s="106"/>
      <c r="B3377" s="106" t="s">
        <v>753</v>
      </c>
      <c r="C3377" s="66" t="s">
        <v>12</v>
      </c>
      <c r="D3377" s="80">
        <f>D3378+D3379+D3380+D3381</f>
        <v>82425.8</v>
      </c>
      <c r="E3377" s="80">
        <f>E3378+E3379+E3380+E3381</f>
        <v>29754.5</v>
      </c>
      <c r="F3377" s="80">
        <f>F3378+F3379+F3380+F3381</f>
        <v>12917.4</v>
      </c>
      <c r="G3377" s="80">
        <f>G3378+G3379+G3380+G3381</f>
        <v>10049.4</v>
      </c>
      <c r="H3377" s="80">
        <f>H3378+H3379+H3380+H3381</f>
        <v>14490</v>
      </c>
      <c r="I3377" s="80">
        <f>I3378+I3379+I3380+I3381</f>
        <v>15214.5</v>
      </c>
    </row>
    <row r="3378" spans="1:9" ht="22.5">
      <c r="A3378" s="112"/>
      <c r="B3378" s="112"/>
      <c r="C3378" s="66" t="s">
        <v>9</v>
      </c>
      <c r="D3378" s="79">
        <v>0</v>
      </c>
      <c r="E3378" s="79">
        <v>0</v>
      </c>
      <c r="F3378" s="79">
        <v>0</v>
      </c>
      <c r="G3378" s="79">
        <v>0</v>
      </c>
      <c r="H3378" s="79">
        <v>0</v>
      </c>
      <c r="I3378" s="79">
        <v>0</v>
      </c>
    </row>
    <row r="3379" spans="1:9" ht="22.5">
      <c r="A3379" s="112"/>
      <c r="B3379" s="112"/>
      <c r="C3379" s="66" t="s">
        <v>10</v>
      </c>
      <c r="D3379" s="79">
        <f>D3384</f>
        <v>11596</v>
      </c>
      <c r="E3379" s="79">
        <f>E3384</f>
        <v>6669</v>
      </c>
      <c r="F3379" s="79">
        <f>F3384</f>
        <v>4927</v>
      </c>
      <c r="G3379" s="79">
        <f>G3384</f>
        <v>0</v>
      </c>
      <c r="H3379" s="79">
        <f>H3384</f>
        <v>0</v>
      </c>
      <c r="I3379" s="79">
        <f>I3384</f>
        <v>0</v>
      </c>
    </row>
    <row r="3380" spans="1:9" ht="22.5">
      <c r="A3380" s="112"/>
      <c r="B3380" s="112"/>
      <c r="C3380" s="66" t="s">
        <v>11</v>
      </c>
      <c r="D3380" s="79">
        <f>D3385</f>
        <v>70829.8</v>
      </c>
      <c r="E3380" s="79">
        <f>E3385</f>
        <v>23085.5</v>
      </c>
      <c r="F3380" s="79">
        <f>F3385</f>
        <v>7990.4</v>
      </c>
      <c r="G3380" s="79">
        <f>G3385</f>
        <v>10049.4</v>
      </c>
      <c r="H3380" s="79">
        <f>H3385</f>
        <v>14490</v>
      </c>
      <c r="I3380" s="79">
        <f>I3385</f>
        <v>15214.5</v>
      </c>
    </row>
    <row r="3381" spans="1:9" ht="15">
      <c r="A3381" s="112"/>
      <c r="B3381" s="112"/>
      <c r="C3381" s="66" t="s">
        <v>28</v>
      </c>
      <c r="D3381" s="79">
        <v>0</v>
      </c>
      <c r="E3381" s="79">
        <v>0</v>
      </c>
      <c r="F3381" s="79">
        <v>0</v>
      </c>
      <c r="G3381" s="79">
        <v>0</v>
      </c>
      <c r="H3381" s="79">
        <v>0</v>
      </c>
      <c r="I3381" s="79">
        <v>0</v>
      </c>
    </row>
    <row r="3382" spans="1:9" ht="30" customHeight="1" hidden="1">
      <c r="A3382" s="115">
        <v>4</v>
      </c>
      <c r="B3382" s="100" t="s">
        <v>558</v>
      </c>
      <c r="C3382" s="3" t="s">
        <v>12</v>
      </c>
      <c r="D3382" s="44">
        <f t="shared" si="58"/>
        <v>82425.8</v>
      </c>
      <c r="E3382" s="44">
        <f>E3383+E3384+E3385+E3386</f>
        <v>29754.5</v>
      </c>
      <c r="F3382" s="44">
        <f>F3383+F3384+F3385+F3386</f>
        <v>12917.4</v>
      </c>
      <c r="G3382" s="44">
        <f>G3383+G3384+G3385+G3386</f>
        <v>10049.4</v>
      </c>
      <c r="H3382" s="44">
        <f>H3383+H3384+H3385+H3386</f>
        <v>14490</v>
      </c>
      <c r="I3382" s="44">
        <f>I3383+I3384+I3385+I3386</f>
        <v>15214.5</v>
      </c>
    </row>
    <row r="3383" spans="1:9" ht="25.5" customHeight="1" hidden="1">
      <c r="A3383" s="101"/>
      <c r="B3383" s="101"/>
      <c r="C3383" s="2" t="s">
        <v>9</v>
      </c>
      <c r="D3383" s="26">
        <f t="shared" si="58"/>
        <v>0</v>
      </c>
      <c r="E3383" s="26">
        <v>0</v>
      </c>
      <c r="F3383" s="26">
        <v>0</v>
      </c>
      <c r="G3383" s="26">
        <v>0</v>
      </c>
      <c r="H3383" s="26">
        <v>0</v>
      </c>
      <c r="I3383" s="26">
        <v>0</v>
      </c>
    </row>
    <row r="3384" spans="1:9" ht="36" customHeight="1" hidden="1">
      <c r="A3384" s="101"/>
      <c r="B3384" s="101"/>
      <c r="C3384" s="2" t="s">
        <v>10</v>
      </c>
      <c r="D3384" s="26">
        <f t="shared" si="58"/>
        <v>11596</v>
      </c>
      <c r="E3384" s="26">
        <v>6669</v>
      </c>
      <c r="F3384" s="26">
        <v>4927</v>
      </c>
      <c r="G3384" s="26">
        <v>0</v>
      </c>
      <c r="H3384" s="26">
        <v>0</v>
      </c>
      <c r="I3384" s="26">
        <v>0</v>
      </c>
    </row>
    <row r="3385" spans="1:9" ht="34.5" customHeight="1" hidden="1">
      <c r="A3385" s="101"/>
      <c r="B3385" s="101"/>
      <c r="C3385" s="2" t="s">
        <v>11</v>
      </c>
      <c r="D3385" s="26">
        <f t="shared" si="58"/>
        <v>70829.8</v>
      </c>
      <c r="E3385" s="26">
        <v>23085.5</v>
      </c>
      <c r="F3385" s="26">
        <v>7990.4</v>
      </c>
      <c r="G3385" s="26">
        <v>10049.4</v>
      </c>
      <c r="H3385" s="26">
        <v>14490</v>
      </c>
      <c r="I3385" s="26">
        <v>15214.5</v>
      </c>
    </row>
    <row r="3386" spans="1:9" ht="25.5" customHeight="1" hidden="1">
      <c r="A3386" s="101"/>
      <c r="B3386" s="101"/>
      <c r="C3386" s="2" t="s">
        <v>28</v>
      </c>
      <c r="D3386" s="26">
        <f t="shared" si="58"/>
        <v>0</v>
      </c>
      <c r="E3386" s="26">
        <v>0</v>
      </c>
      <c r="F3386" s="26">
        <v>0</v>
      </c>
      <c r="G3386" s="26">
        <v>0</v>
      </c>
      <c r="H3386" s="26">
        <v>0</v>
      </c>
      <c r="I3386" s="26">
        <v>0</v>
      </c>
    </row>
    <row r="3387" spans="1:9" ht="25.5" customHeight="1">
      <c r="A3387" s="106"/>
      <c r="B3387" s="106" t="s">
        <v>752</v>
      </c>
      <c r="C3387" s="66" t="s">
        <v>12</v>
      </c>
      <c r="D3387" s="80">
        <f>D3388+D3389+D3390+D3391</f>
        <v>16702.9</v>
      </c>
      <c r="E3387" s="80">
        <f>E3388+E3389+E3390+E3391</f>
        <v>732.6</v>
      </c>
      <c r="F3387" s="80">
        <f>F3388+F3389+F3390+F3391</f>
        <v>10959.7</v>
      </c>
      <c r="G3387" s="80">
        <f>G3388+G3389+G3390+G3391</f>
        <v>2356</v>
      </c>
      <c r="H3387" s="80">
        <f>H3388+H3389+H3390+H3391</f>
        <v>1288.6</v>
      </c>
      <c r="I3387" s="80">
        <f>I3388+I3389+I3390+I3391</f>
        <v>1366</v>
      </c>
    </row>
    <row r="3388" spans="1:9" ht="25.5" customHeight="1">
      <c r="A3388" s="112"/>
      <c r="B3388" s="112"/>
      <c r="C3388" s="66" t="s">
        <v>9</v>
      </c>
      <c r="D3388" s="79">
        <v>0</v>
      </c>
      <c r="E3388" s="79">
        <v>0</v>
      </c>
      <c r="F3388" s="79">
        <v>0</v>
      </c>
      <c r="G3388" s="79">
        <v>0</v>
      </c>
      <c r="H3388" s="79">
        <v>0</v>
      </c>
      <c r="I3388" s="79">
        <v>0</v>
      </c>
    </row>
    <row r="3389" spans="1:9" ht="25.5" customHeight="1">
      <c r="A3389" s="112"/>
      <c r="B3389" s="112"/>
      <c r="C3389" s="66" t="s">
        <v>10</v>
      </c>
      <c r="D3389" s="79">
        <v>0</v>
      </c>
      <c r="E3389" s="79">
        <v>0</v>
      </c>
      <c r="F3389" s="79">
        <v>0</v>
      </c>
      <c r="G3389" s="79">
        <v>0</v>
      </c>
      <c r="H3389" s="79">
        <v>0</v>
      </c>
      <c r="I3389" s="79">
        <v>0</v>
      </c>
    </row>
    <row r="3390" spans="1:9" ht="25.5" customHeight="1">
      <c r="A3390" s="112"/>
      <c r="B3390" s="112"/>
      <c r="C3390" s="66" t="s">
        <v>11</v>
      </c>
      <c r="D3390" s="79">
        <f>D3395+D3400+D3405+D3410</f>
        <v>16702.9</v>
      </c>
      <c r="E3390" s="79">
        <f>E3395+E3400+E3405+E3410</f>
        <v>732.6</v>
      </c>
      <c r="F3390" s="79">
        <f>F3395+F3400+F3405+F3410</f>
        <v>10959.7</v>
      </c>
      <c r="G3390" s="79">
        <f>G3395+G3400+G3405+G3410</f>
        <v>2356</v>
      </c>
      <c r="H3390" s="79">
        <f>H3395+H3400+H3405+H3410</f>
        <v>1288.6</v>
      </c>
      <c r="I3390" s="79">
        <f>I3395+I3400+I3405+I3410</f>
        <v>1366</v>
      </c>
    </row>
    <row r="3391" spans="1:9" ht="25.5" customHeight="1">
      <c r="A3391" s="112"/>
      <c r="B3391" s="112"/>
      <c r="C3391" s="66" t="s">
        <v>28</v>
      </c>
      <c r="D3391" s="79">
        <v>0</v>
      </c>
      <c r="E3391" s="79">
        <v>0</v>
      </c>
      <c r="F3391" s="79">
        <v>0</v>
      </c>
      <c r="G3391" s="79">
        <v>0</v>
      </c>
      <c r="H3391" s="79">
        <v>0</v>
      </c>
      <c r="I3391" s="79">
        <v>0</v>
      </c>
    </row>
    <row r="3392" spans="1:9" ht="15" hidden="1">
      <c r="A3392" s="115">
        <v>5</v>
      </c>
      <c r="B3392" s="100" t="s">
        <v>559</v>
      </c>
      <c r="C3392" s="3" t="s">
        <v>12</v>
      </c>
      <c r="D3392" s="44">
        <f t="shared" si="58"/>
        <v>3599.6</v>
      </c>
      <c r="E3392" s="44">
        <f>E3393+E3394+E3395+E3396</f>
        <v>592.6</v>
      </c>
      <c r="F3392" s="44">
        <f>F3393+F3394+F3395+F3396</f>
        <v>3007</v>
      </c>
      <c r="G3392" s="44">
        <f>G3393+G3394+G3395+G3396</f>
        <v>0</v>
      </c>
      <c r="H3392" s="44">
        <f>H3393+H3394+H3395+H3396</f>
        <v>0</v>
      </c>
      <c r="I3392" s="44">
        <f>I3393+I3394+I3395+I3396</f>
        <v>0</v>
      </c>
    </row>
    <row r="3393" spans="1:9" ht="22.5" hidden="1">
      <c r="A3393" s="101"/>
      <c r="B3393" s="101"/>
      <c r="C3393" s="2" t="s">
        <v>9</v>
      </c>
      <c r="D3393" s="26">
        <f t="shared" si="58"/>
        <v>0</v>
      </c>
      <c r="E3393" s="26">
        <v>0</v>
      </c>
      <c r="F3393" s="26">
        <v>0</v>
      </c>
      <c r="G3393" s="26">
        <v>0</v>
      </c>
      <c r="H3393" s="26">
        <v>0</v>
      </c>
      <c r="I3393" s="26">
        <v>0</v>
      </c>
    </row>
    <row r="3394" spans="1:9" ht="22.5" hidden="1">
      <c r="A3394" s="101"/>
      <c r="B3394" s="101"/>
      <c r="C3394" s="2" t="s">
        <v>10</v>
      </c>
      <c r="D3394" s="26">
        <f t="shared" si="58"/>
        <v>0</v>
      </c>
      <c r="E3394" s="26">
        <v>0</v>
      </c>
      <c r="F3394" s="26">
        <v>0</v>
      </c>
      <c r="G3394" s="26">
        <v>0</v>
      </c>
      <c r="H3394" s="26">
        <v>0</v>
      </c>
      <c r="I3394" s="26">
        <v>0</v>
      </c>
    </row>
    <row r="3395" spans="1:9" ht="22.5" hidden="1">
      <c r="A3395" s="101"/>
      <c r="B3395" s="101"/>
      <c r="C3395" s="2" t="s">
        <v>11</v>
      </c>
      <c r="D3395" s="26">
        <f t="shared" si="58"/>
        <v>3599.6</v>
      </c>
      <c r="E3395" s="26">
        <v>592.6</v>
      </c>
      <c r="F3395" s="26">
        <v>3007</v>
      </c>
      <c r="G3395" s="26">
        <v>0</v>
      </c>
      <c r="H3395" s="26">
        <v>0</v>
      </c>
      <c r="I3395" s="26">
        <v>0</v>
      </c>
    </row>
    <row r="3396" spans="1:9" ht="15" hidden="1">
      <c r="A3396" s="101"/>
      <c r="B3396" s="101"/>
      <c r="C3396" s="2" t="s">
        <v>28</v>
      </c>
      <c r="D3396" s="26">
        <f t="shared" si="58"/>
        <v>0</v>
      </c>
      <c r="E3396" s="26">
        <v>0</v>
      </c>
      <c r="F3396" s="26">
        <v>0</v>
      </c>
      <c r="G3396" s="26">
        <v>0</v>
      </c>
      <c r="H3396" s="26">
        <v>0</v>
      </c>
      <c r="I3396" s="26">
        <v>0</v>
      </c>
    </row>
    <row r="3397" spans="1:9" ht="15" hidden="1">
      <c r="A3397" s="115">
        <v>6</v>
      </c>
      <c r="B3397" s="100" t="s">
        <v>560</v>
      </c>
      <c r="C3397" s="3" t="s">
        <v>12</v>
      </c>
      <c r="D3397" s="44">
        <f t="shared" si="58"/>
        <v>11467.300000000001</v>
      </c>
      <c r="E3397" s="44">
        <f>E3398+E3399+E3400+E3401</f>
        <v>140</v>
      </c>
      <c r="F3397" s="44">
        <f>F3398+F3399+F3400+F3401</f>
        <v>7952.7</v>
      </c>
      <c r="G3397" s="44">
        <f>G3398+G3399+G3400+G3401</f>
        <v>1060</v>
      </c>
      <c r="H3397" s="44">
        <f>H3398+H3399+H3400+H3401</f>
        <v>1123.6</v>
      </c>
      <c r="I3397" s="44">
        <f>I3398+I3399+I3400+I3401</f>
        <v>1191</v>
      </c>
    </row>
    <row r="3398" spans="1:9" ht="22.5" hidden="1">
      <c r="A3398" s="101"/>
      <c r="B3398" s="101"/>
      <c r="C3398" s="2" t="s">
        <v>9</v>
      </c>
      <c r="D3398" s="26">
        <f t="shared" si="58"/>
        <v>0</v>
      </c>
      <c r="E3398" s="26">
        <v>0</v>
      </c>
      <c r="F3398" s="26">
        <v>0</v>
      </c>
      <c r="G3398" s="26">
        <v>0</v>
      </c>
      <c r="H3398" s="26">
        <v>0</v>
      </c>
      <c r="I3398" s="26">
        <v>0</v>
      </c>
    </row>
    <row r="3399" spans="1:9" ht="22.5" hidden="1">
      <c r="A3399" s="101"/>
      <c r="B3399" s="101"/>
      <c r="C3399" s="2" t="s">
        <v>10</v>
      </c>
      <c r="D3399" s="26">
        <f t="shared" si="58"/>
        <v>0</v>
      </c>
      <c r="E3399" s="26">
        <v>0</v>
      </c>
      <c r="F3399" s="26">
        <v>0</v>
      </c>
      <c r="G3399" s="26">
        <v>0</v>
      </c>
      <c r="H3399" s="26">
        <v>0</v>
      </c>
      <c r="I3399" s="26">
        <v>0</v>
      </c>
    </row>
    <row r="3400" spans="1:9" ht="22.5" hidden="1">
      <c r="A3400" s="101"/>
      <c r="B3400" s="101"/>
      <c r="C3400" s="2" t="s">
        <v>11</v>
      </c>
      <c r="D3400" s="26">
        <f t="shared" si="58"/>
        <v>11467.300000000001</v>
      </c>
      <c r="E3400" s="26">
        <v>140</v>
      </c>
      <c r="F3400" s="26">
        <v>7952.7</v>
      </c>
      <c r="G3400" s="26">
        <v>1060</v>
      </c>
      <c r="H3400" s="26">
        <v>1123.6</v>
      </c>
      <c r="I3400" s="26">
        <v>1191</v>
      </c>
    </row>
    <row r="3401" spans="1:9" ht="15" hidden="1">
      <c r="A3401" s="101"/>
      <c r="B3401" s="101"/>
      <c r="C3401" s="2" t="s">
        <v>28</v>
      </c>
      <c r="D3401" s="26">
        <f t="shared" si="58"/>
        <v>0</v>
      </c>
      <c r="E3401" s="26">
        <v>0</v>
      </c>
      <c r="F3401" s="26">
        <v>0</v>
      </c>
      <c r="G3401" s="26">
        <v>0</v>
      </c>
      <c r="H3401" s="26">
        <v>0</v>
      </c>
      <c r="I3401" s="26">
        <v>0</v>
      </c>
    </row>
    <row r="3402" spans="1:9" ht="15" hidden="1">
      <c r="A3402" s="115">
        <v>7</v>
      </c>
      <c r="B3402" s="100" t="s">
        <v>561</v>
      </c>
      <c r="C3402" s="3" t="s">
        <v>12</v>
      </c>
      <c r="D3402" s="44">
        <f t="shared" si="58"/>
        <v>500</v>
      </c>
      <c r="E3402" s="44">
        <f>E3403+E3404+E3405+E3406</f>
        <v>0</v>
      </c>
      <c r="F3402" s="44">
        <f>F3403+F3404+F3405+F3406</f>
        <v>0</v>
      </c>
      <c r="G3402" s="44">
        <f>G3403+G3404+G3405+G3406</f>
        <v>160</v>
      </c>
      <c r="H3402" s="44">
        <f>H3403+H3404+H3405+H3406</f>
        <v>165</v>
      </c>
      <c r="I3402" s="44">
        <f>I3403+I3404+I3405+I3406</f>
        <v>175</v>
      </c>
    </row>
    <row r="3403" spans="1:9" ht="22.5" hidden="1">
      <c r="A3403" s="101"/>
      <c r="B3403" s="101"/>
      <c r="C3403" s="2" t="s">
        <v>9</v>
      </c>
      <c r="D3403" s="26">
        <f t="shared" si="58"/>
        <v>0</v>
      </c>
      <c r="E3403" s="26">
        <v>0</v>
      </c>
      <c r="F3403" s="26">
        <v>0</v>
      </c>
      <c r="G3403" s="26">
        <v>0</v>
      </c>
      <c r="H3403" s="26">
        <v>0</v>
      </c>
      <c r="I3403" s="26">
        <v>0</v>
      </c>
    </row>
    <row r="3404" spans="1:9" ht="22.5" hidden="1">
      <c r="A3404" s="101"/>
      <c r="B3404" s="101"/>
      <c r="C3404" s="2" t="s">
        <v>10</v>
      </c>
      <c r="D3404" s="26">
        <f t="shared" si="58"/>
        <v>0</v>
      </c>
      <c r="E3404" s="26">
        <v>0</v>
      </c>
      <c r="F3404" s="26">
        <v>0</v>
      </c>
      <c r="G3404" s="26">
        <v>0</v>
      </c>
      <c r="H3404" s="26">
        <v>0</v>
      </c>
      <c r="I3404" s="26">
        <v>0</v>
      </c>
    </row>
    <row r="3405" spans="1:9" ht="22.5" hidden="1">
      <c r="A3405" s="101"/>
      <c r="B3405" s="101"/>
      <c r="C3405" s="2" t="s">
        <v>11</v>
      </c>
      <c r="D3405" s="26">
        <f t="shared" si="58"/>
        <v>500</v>
      </c>
      <c r="E3405" s="26">
        <v>0</v>
      </c>
      <c r="F3405" s="26">
        <v>0</v>
      </c>
      <c r="G3405" s="26">
        <v>160</v>
      </c>
      <c r="H3405" s="26">
        <v>165</v>
      </c>
      <c r="I3405" s="26">
        <v>175</v>
      </c>
    </row>
    <row r="3406" spans="1:9" ht="15" hidden="1">
      <c r="A3406" s="101"/>
      <c r="B3406" s="101"/>
      <c r="C3406" s="2" t="s">
        <v>28</v>
      </c>
      <c r="D3406" s="26">
        <f t="shared" si="58"/>
        <v>0</v>
      </c>
      <c r="E3406" s="26">
        <v>0</v>
      </c>
      <c r="F3406" s="26">
        <v>0</v>
      </c>
      <c r="G3406" s="26">
        <v>0</v>
      </c>
      <c r="H3406" s="26">
        <v>0</v>
      </c>
      <c r="I3406" s="26">
        <v>0</v>
      </c>
    </row>
    <row r="3407" spans="1:9" ht="15" hidden="1">
      <c r="A3407" s="115">
        <v>8</v>
      </c>
      <c r="B3407" s="100" t="s">
        <v>562</v>
      </c>
      <c r="C3407" s="3" t="s">
        <v>12</v>
      </c>
      <c r="D3407" s="44">
        <f t="shared" si="58"/>
        <v>1136</v>
      </c>
      <c r="E3407" s="44">
        <f>E3408+E3409+E3410+E3411</f>
        <v>0</v>
      </c>
      <c r="F3407" s="44">
        <f>F3408+F3409+F3410+F3411</f>
        <v>0</v>
      </c>
      <c r="G3407" s="44">
        <f>G3408+G3409+G3410+G3411</f>
        <v>1136</v>
      </c>
      <c r="H3407" s="44">
        <f>H3408+H3409+H3410+H3411</f>
        <v>0</v>
      </c>
      <c r="I3407" s="44">
        <f>I3408+I3409+I3410+I3411</f>
        <v>0</v>
      </c>
    </row>
    <row r="3408" spans="1:9" ht="22.5" hidden="1">
      <c r="A3408" s="101"/>
      <c r="B3408" s="101"/>
      <c r="C3408" s="2" t="s">
        <v>9</v>
      </c>
      <c r="D3408" s="26">
        <f t="shared" si="58"/>
        <v>0</v>
      </c>
      <c r="E3408" s="26">
        <v>0</v>
      </c>
      <c r="F3408" s="26">
        <v>0</v>
      </c>
      <c r="G3408" s="26">
        <v>0</v>
      </c>
      <c r="H3408" s="26">
        <v>0</v>
      </c>
      <c r="I3408" s="26">
        <v>0</v>
      </c>
    </row>
    <row r="3409" spans="1:9" ht="22.5" hidden="1">
      <c r="A3409" s="101"/>
      <c r="B3409" s="101"/>
      <c r="C3409" s="2" t="s">
        <v>10</v>
      </c>
      <c r="D3409" s="26">
        <f t="shared" si="58"/>
        <v>0</v>
      </c>
      <c r="E3409" s="26">
        <v>0</v>
      </c>
      <c r="F3409" s="26">
        <v>0</v>
      </c>
      <c r="G3409" s="26">
        <v>0</v>
      </c>
      <c r="H3409" s="26">
        <v>0</v>
      </c>
      <c r="I3409" s="26">
        <v>0</v>
      </c>
    </row>
    <row r="3410" spans="1:9" ht="22.5" hidden="1">
      <c r="A3410" s="101"/>
      <c r="B3410" s="101"/>
      <c r="C3410" s="2" t="s">
        <v>11</v>
      </c>
      <c r="D3410" s="26">
        <f t="shared" si="58"/>
        <v>1136</v>
      </c>
      <c r="E3410" s="26">
        <v>0</v>
      </c>
      <c r="F3410" s="26">
        <v>0</v>
      </c>
      <c r="G3410" s="26">
        <v>1136</v>
      </c>
      <c r="H3410" s="26">
        <v>0</v>
      </c>
      <c r="I3410" s="26">
        <v>0</v>
      </c>
    </row>
    <row r="3411" spans="1:9" ht="15" hidden="1">
      <c r="A3411" s="101"/>
      <c r="B3411" s="101"/>
      <c r="C3411" s="2" t="s">
        <v>28</v>
      </c>
      <c r="D3411" s="26">
        <f t="shared" si="58"/>
        <v>0</v>
      </c>
      <c r="E3411" s="26">
        <v>0</v>
      </c>
      <c r="F3411" s="26">
        <v>0</v>
      </c>
      <c r="G3411" s="26">
        <v>0</v>
      </c>
      <c r="H3411" s="26">
        <v>0</v>
      </c>
      <c r="I3411" s="26">
        <v>0</v>
      </c>
    </row>
    <row r="3412" spans="1:9" ht="15">
      <c r="A3412" s="106"/>
      <c r="B3412" s="106" t="s">
        <v>751</v>
      </c>
      <c r="C3412" s="66" t="s">
        <v>12</v>
      </c>
      <c r="D3412" s="80">
        <f>D3413+D3414+D3415+D3416</f>
        <v>15169.5</v>
      </c>
      <c r="E3412" s="80">
        <f>E3413+E3414+E3415+E3416</f>
        <v>0</v>
      </c>
      <c r="F3412" s="80">
        <f>F3413+F3414+F3415+F3416</f>
        <v>15169.5</v>
      </c>
      <c r="G3412" s="80">
        <f>G3413+G3414+G3415+G3416</f>
        <v>0</v>
      </c>
      <c r="H3412" s="80">
        <f>H3413+H3414+H3415+H3416</f>
        <v>0</v>
      </c>
      <c r="I3412" s="80">
        <f>I3413+I3414+I3415+I3416</f>
        <v>0</v>
      </c>
    </row>
    <row r="3413" spans="1:9" ht="22.5">
      <c r="A3413" s="112"/>
      <c r="B3413" s="112"/>
      <c r="C3413" s="66" t="s">
        <v>9</v>
      </c>
      <c r="D3413" s="79">
        <v>0</v>
      </c>
      <c r="E3413" s="79">
        <v>0</v>
      </c>
      <c r="F3413" s="79">
        <v>0</v>
      </c>
      <c r="G3413" s="79">
        <v>0</v>
      </c>
      <c r="H3413" s="79">
        <v>0</v>
      </c>
      <c r="I3413" s="79">
        <v>0</v>
      </c>
    </row>
    <row r="3414" spans="1:9" ht="22.5">
      <c r="A3414" s="112"/>
      <c r="B3414" s="112"/>
      <c r="C3414" s="66" t="s">
        <v>10</v>
      </c>
      <c r="D3414" s="79">
        <v>0</v>
      </c>
      <c r="E3414" s="79">
        <v>0</v>
      </c>
      <c r="F3414" s="79">
        <v>0</v>
      </c>
      <c r="G3414" s="79">
        <v>0</v>
      </c>
      <c r="H3414" s="79">
        <v>0</v>
      </c>
      <c r="I3414" s="79">
        <v>0</v>
      </c>
    </row>
    <row r="3415" spans="1:9" ht="22.5">
      <c r="A3415" s="112"/>
      <c r="B3415" s="112"/>
      <c r="C3415" s="66" t="s">
        <v>11</v>
      </c>
      <c r="D3415" s="79">
        <f>D3420</f>
        <v>15169.5</v>
      </c>
      <c r="E3415" s="79">
        <f>E3420</f>
        <v>0</v>
      </c>
      <c r="F3415" s="79">
        <f>F3420</f>
        <v>15169.5</v>
      </c>
      <c r="G3415" s="79">
        <f>G3420</f>
        <v>0</v>
      </c>
      <c r="H3415" s="79">
        <f>H3420</f>
        <v>0</v>
      </c>
      <c r="I3415" s="79">
        <f>I3420</f>
        <v>0</v>
      </c>
    </row>
    <row r="3416" spans="1:9" ht="15">
      <c r="A3416" s="112"/>
      <c r="B3416" s="112"/>
      <c r="C3416" s="66" t="s">
        <v>28</v>
      </c>
      <c r="D3416" s="79">
        <v>0</v>
      </c>
      <c r="E3416" s="79">
        <v>0</v>
      </c>
      <c r="F3416" s="79">
        <v>0</v>
      </c>
      <c r="G3416" s="79">
        <v>0</v>
      </c>
      <c r="H3416" s="79">
        <v>0</v>
      </c>
      <c r="I3416" s="79">
        <v>0</v>
      </c>
    </row>
    <row r="3417" spans="1:9" ht="15" hidden="1">
      <c r="A3417" s="115">
        <v>9</v>
      </c>
      <c r="B3417" s="100" t="s">
        <v>563</v>
      </c>
      <c r="C3417" s="3" t="s">
        <v>12</v>
      </c>
      <c r="D3417" s="44">
        <f t="shared" si="58"/>
        <v>15169.5</v>
      </c>
      <c r="E3417" s="44">
        <f>E3418+E3419+E3420+E3421</f>
        <v>0</v>
      </c>
      <c r="F3417" s="44">
        <f>F3418+F3419+F3420+F3421</f>
        <v>15169.5</v>
      </c>
      <c r="G3417" s="44">
        <f>G3418+G3419+G3420+G3421</f>
        <v>0</v>
      </c>
      <c r="H3417" s="44">
        <f>H3418+H3419+H3420+H3421</f>
        <v>0</v>
      </c>
      <c r="I3417" s="44">
        <f>I3418+I3419+I3420+I3421</f>
        <v>0</v>
      </c>
    </row>
    <row r="3418" spans="1:9" ht="22.5" hidden="1">
      <c r="A3418" s="101"/>
      <c r="B3418" s="101"/>
      <c r="C3418" s="2" t="s">
        <v>9</v>
      </c>
      <c r="D3418" s="26">
        <f t="shared" si="58"/>
        <v>0</v>
      </c>
      <c r="E3418" s="26">
        <v>0</v>
      </c>
      <c r="F3418" s="26">
        <v>0</v>
      </c>
      <c r="G3418" s="26">
        <v>0</v>
      </c>
      <c r="H3418" s="26">
        <v>0</v>
      </c>
      <c r="I3418" s="26">
        <v>0</v>
      </c>
    </row>
    <row r="3419" spans="1:9" ht="22.5" hidden="1">
      <c r="A3419" s="101"/>
      <c r="B3419" s="101"/>
      <c r="C3419" s="2" t="s">
        <v>10</v>
      </c>
      <c r="D3419" s="26">
        <f t="shared" si="58"/>
        <v>0</v>
      </c>
      <c r="E3419" s="26">
        <v>0</v>
      </c>
      <c r="F3419" s="26">
        <v>0</v>
      </c>
      <c r="G3419" s="26">
        <v>0</v>
      </c>
      <c r="H3419" s="26">
        <v>0</v>
      </c>
      <c r="I3419" s="26">
        <v>0</v>
      </c>
    </row>
    <row r="3420" spans="1:9" ht="22.5" hidden="1">
      <c r="A3420" s="101"/>
      <c r="B3420" s="101"/>
      <c r="C3420" s="2" t="s">
        <v>11</v>
      </c>
      <c r="D3420" s="26">
        <f t="shared" si="58"/>
        <v>15169.5</v>
      </c>
      <c r="E3420" s="26">
        <v>0</v>
      </c>
      <c r="F3420" s="35">
        <v>15169.5</v>
      </c>
      <c r="G3420" s="26">
        <v>0</v>
      </c>
      <c r="H3420" s="26">
        <v>0</v>
      </c>
      <c r="I3420" s="26">
        <v>0</v>
      </c>
    </row>
    <row r="3421" spans="1:9" ht="15" hidden="1">
      <c r="A3421" s="101"/>
      <c r="B3421" s="101"/>
      <c r="C3421" s="2" t="s">
        <v>28</v>
      </c>
      <c r="D3421" s="26">
        <f t="shared" si="58"/>
        <v>0</v>
      </c>
      <c r="E3421" s="26">
        <v>0</v>
      </c>
      <c r="F3421" s="26">
        <v>0</v>
      </c>
      <c r="G3421" s="26">
        <v>0</v>
      </c>
      <c r="H3421" s="26">
        <v>0</v>
      </c>
      <c r="I3421" s="26">
        <v>0</v>
      </c>
    </row>
    <row r="3422" spans="1:9" ht="15">
      <c r="A3422" s="116"/>
      <c r="B3422" s="108" t="s">
        <v>564</v>
      </c>
      <c r="C3422" s="60"/>
      <c r="D3422" s="26"/>
      <c r="E3422" s="26"/>
      <c r="F3422" s="26"/>
      <c r="G3422" s="26"/>
      <c r="H3422" s="26"/>
      <c r="I3422" s="26"/>
    </row>
    <row r="3423" spans="1:9" ht="15">
      <c r="A3423" s="116"/>
      <c r="B3423" s="108"/>
      <c r="C3423" s="61" t="s">
        <v>12</v>
      </c>
      <c r="D3423" s="43">
        <f>E3423+F3423+G3423+H3423+I3423</f>
        <v>425523.74199999997</v>
      </c>
      <c r="E3423" s="43">
        <f>E3433+E3438+E3443+E3448+E3453+E3458+E3463+E3468+E3478+E3483+E3488+E3498+E3503+E3513+E3523+E3533+E3543+E3553+E3563</f>
        <v>111520.2</v>
      </c>
      <c r="F3423" s="43">
        <f>F3433+F3438+F3443+F3448+F3453+F3458+F3463+F3468+F3478+F3483+F3488+F3498+F3503+F3513+F3523+F3533+F3543+F3553+F3563</f>
        <v>61308.43</v>
      </c>
      <c r="G3423" s="43">
        <f>G3433+G3438+G3443+G3448+G3453+G3458+G3463+G3468+G3478+G3483+G3488+G3498+G3503+G3513+G3523+G3533+G3543+G3553+G3563</f>
        <v>78740.402</v>
      </c>
      <c r="H3423" s="43">
        <f>H3433+H3438+H3443+H3448+H3453+H3458+H3463+H3468+H3478+H3483+H3488+H3498+H3503+H3513+H3523+H3533+H3543+H3553+H3563</f>
        <v>83234.84</v>
      </c>
      <c r="I3423" s="43">
        <f>I3433+I3438+I3443+I3448+I3453+I3458+I3463+I3468+I3478+I3483+I3488+I3498+I3503+I3513+I3523+I3533+I3543+I3553+I3563</f>
        <v>90719.87</v>
      </c>
    </row>
    <row r="3424" spans="1:9" ht="22.5">
      <c r="A3424" s="116"/>
      <c r="B3424" s="108"/>
      <c r="C3424" s="2" t="s">
        <v>9</v>
      </c>
      <c r="D3424" s="26">
        <f aca="true" t="shared" si="59" ref="D3424:D3502">E3424+F3424+G3424+H3424+I3424</f>
        <v>0</v>
      </c>
      <c r="E3424" s="26">
        <v>0</v>
      </c>
      <c r="F3424" s="26">
        <v>0</v>
      </c>
      <c r="G3424" s="26">
        <v>0</v>
      </c>
      <c r="H3424" s="26">
        <v>0</v>
      </c>
      <c r="I3424" s="26">
        <v>0</v>
      </c>
    </row>
    <row r="3425" spans="1:9" ht="22.5">
      <c r="A3425" s="116"/>
      <c r="B3425" s="108"/>
      <c r="C3425" s="2" t="s">
        <v>10</v>
      </c>
      <c r="D3425" s="26">
        <f t="shared" si="59"/>
        <v>0</v>
      </c>
      <c r="E3425" s="26">
        <v>0</v>
      </c>
      <c r="F3425" s="26">
        <v>0</v>
      </c>
      <c r="G3425" s="26">
        <v>0</v>
      </c>
      <c r="H3425" s="26">
        <v>0</v>
      </c>
      <c r="I3425" s="26">
        <v>0</v>
      </c>
    </row>
    <row r="3426" spans="1:9" ht="22.5">
      <c r="A3426" s="116"/>
      <c r="B3426" s="108"/>
      <c r="C3426" s="2" t="s">
        <v>11</v>
      </c>
      <c r="D3426" s="26">
        <f t="shared" si="59"/>
        <v>425523.74199999997</v>
      </c>
      <c r="E3426" s="26">
        <f>E3436+E3441+E3446+E3451+E3456+E3461+E3466+E3471+E3481+E3486+E3491+E3501+E3506+E3516+E3526+E3536+E3546+E3556+E3566</f>
        <v>111520.2</v>
      </c>
      <c r="F3426" s="26">
        <f>F3436+F3441+F3446+F3451+F3456+F3461+F3466+F3471+F3481+F3486+F3491+F3501+F3506+F3516+F3526+F3536+F3546+F3556+F3566</f>
        <v>61308.43</v>
      </c>
      <c r="G3426" s="26">
        <f>G3436+G3441+G3446+G3451+G3456+G3461+G3466+G3471+G3481+G3486+G3491+G3501+G3506+G3516+G3526+G3536+G3546+G3556+G3566</f>
        <v>78740.402</v>
      </c>
      <c r="H3426" s="26">
        <f>H3436+H3441+H3446+H3451+H3456+H3461+H3466+H3471+H3481+H3486+H3491+H3501+H3506+H3516+H3526+H3536+H3546+H3556+H3566</f>
        <v>83234.84</v>
      </c>
      <c r="I3426" s="26">
        <f>I3436+I3441+I3446+I3451+I3456+I3461+I3466+I3471+I3481+I3486+I3491+I3501+I3506+I3516+I3526+I3536+I3546+I3556+I3566</f>
        <v>90719.87</v>
      </c>
    </row>
    <row r="3427" spans="1:9" ht="15">
      <c r="A3427" s="116"/>
      <c r="B3427" s="108"/>
      <c r="C3427" s="2" t="s">
        <v>28</v>
      </c>
      <c r="D3427" s="26">
        <f t="shared" si="59"/>
        <v>0</v>
      </c>
      <c r="E3427" s="26">
        <v>0</v>
      </c>
      <c r="F3427" s="26">
        <v>0</v>
      </c>
      <c r="G3427" s="26">
        <v>0</v>
      </c>
      <c r="H3427" s="26">
        <v>0</v>
      </c>
      <c r="I3427" s="26">
        <v>0</v>
      </c>
    </row>
    <row r="3428" spans="1:9" ht="15">
      <c r="A3428" s="106"/>
      <c r="B3428" s="106" t="s">
        <v>776</v>
      </c>
      <c r="C3428" s="66" t="s">
        <v>12</v>
      </c>
      <c r="D3428" s="80">
        <f>D3429+D3430+D3431+D3432</f>
        <v>213225.372</v>
      </c>
      <c r="E3428" s="80">
        <f>E3429+E3430+E3431+E3432</f>
        <v>68856.5</v>
      </c>
      <c r="F3428" s="80">
        <f>F3429+F3430+F3431+F3432</f>
        <v>26513.33</v>
      </c>
      <c r="G3428" s="80">
        <f>G3429+G3430+G3431+G3432</f>
        <v>36385.981999999996</v>
      </c>
      <c r="H3428" s="80">
        <f>H3429+H3430+H3431+H3432</f>
        <v>38339.12</v>
      </c>
      <c r="I3428" s="80">
        <f>I3429+I3430+I3431+I3432</f>
        <v>43130.439999999995</v>
      </c>
    </row>
    <row r="3429" spans="1:9" ht="22.5">
      <c r="A3429" s="112"/>
      <c r="B3429" s="112"/>
      <c r="C3429" s="66" t="s">
        <v>9</v>
      </c>
      <c r="D3429" s="79">
        <v>0</v>
      </c>
      <c r="E3429" s="79">
        <v>0</v>
      </c>
      <c r="F3429" s="79">
        <v>0</v>
      </c>
      <c r="G3429" s="79">
        <v>0</v>
      </c>
      <c r="H3429" s="79">
        <v>0</v>
      </c>
      <c r="I3429" s="79">
        <v>0</v>
      </c>
    </row>
    <row r="3430" spans="1:9" ht="22.5">
      <c r="A3430" s="112"/>
      <c r="B3430" s="112"/>
      <c r="C3430" s="66" t="s">
        <v>10</v>
      </c>
      <c r="D3430" s="79">
        <v>0</v>
      </c>
      <c r="E3430" s="79">
        <v>0</v>
      </c>
      <c r="F3430" s="79">
        <v>0</v>
      </c>
      <c r="G3430" s="79">
        <v>0</v>
      </c>
      <c r="H3430" s="79">
        <v>0</v>
      </c>
      <c r="I3430" s="79">
        <v>0</v>
      </c>
    </row>
    <row r="3431" spans="1:9" ht="22.5">
      <c r="A3431" s="112"/>
      <c r="B3431" s="112"/>
      <c r="C3431" s="66" t="s">
        <v>11</v>
      </c>
      <c r="D3431" s="79">
        <f>D3436+D3441+D3446+D3451+D3456+D3461+D3466+D3471</f>
        <v>213225.372</v>
      </c>
      <c r="E3431" s="79">
        <f>E3436+E3441+E3446+E3451+E3456+E3461+E3466+E3471</f>
        <v>68856.5</v>
      </c>
      <c r="F3431" s="79">
        <f>F3436+F3441+F3446+F3451+F3456+F3461+F3466+F3471</f>
        <v>26513.33</v>
      </c>
      <c r="G3431" s="79">
        <f>G3436+G3441+G3446+G3451+G3456+G3461+G3466+G3471</f>
        <v>36385.981999999996</v>
      </c>
      <c r="H3431" s="79">
        <f>H3436+H3441+H3446+H3451+H3456+H3461+H3466+H3471</f>
        <v>38339.12</v>
      </c>
      <c r="I3431" s="79">
        <f>I3436+I3441+I3446+I3451+I3456+I3461+I3466+I3471</f>
        <v>43130.439999999995</v>
      </c>
    </row>
    <row r="3432" spans="1:9" ht="15">
      <c r="A3432" s="112"/>
      <c r="B3432" s="112"/>
      <c r="C3432" s="66" t="s">
        <v>28</v>
      </c>
      <c r="D3432" s="79">
        <v>0</v>
      </c>
      <c r="E3432" s="79">
        <v>0</v>
      </c>
      <c r="F3432" s="79">
        <v>0</v>
      </c>
      <c r="G3432" s="79">
        <v>0</v>
      </c>
      <c r="H3432" s="79">
        <v>0</v>
      </c>
      <c r="I3432" s="79">
        <v>0</v>
      </c>
    </row>
    <row r="3433" spans="1:9" ht="15" hidden="1">
      <c r="A3433" s="115">
        <v>1</v>
      </c>
      <c r="B3433" s="100" t="s">
        <v>565</v>
      </c>
      <c r="C3433" s="3" t="s">
        <v>12</v>
      </c>
      <c r="D3433" s="44">
        <f t="shared" si="59"/>
        <v>83737.222</v>
      </c>
      <c r="E3433" s="44">
        <f>E3434+E3435+E3436+E3437</f>
        <v>12651.5</v>
      </c>
      <c r="F3433" s="44">
        <f>F3434+F3435+F3436+F3437</f>
        <v>16993.33</v>
      </c>
      <c r="G3433" s="44">
        <f>G3434+G3435+G3436+G3437</f>
        <v>16990.951999999997</v>
      </c>
      <c r="H3433" s="44">
        <f>H3434+H3435+H3436+H3437</f>
        <v>18010.41</v>
      </c>
      <c r="I3433" s="44">
        <f>I3434+I3435+I3436+I3437</f>
        <v>19091.03</v>
      </c>
    </row>
    <row r="3434" spans="1:9" ht="22.5" hidden="1">
      <c r="A3434" s="101"/>
      <c r="B3434" s="101"/>
      <c r="C3434" s="2" t="s">
        <v>9</v>
      </c>
      <c r="D3434" s="26">
        <f t="shared" si="59"/>
        <v>0</v>
      </c>
      <c r="E3434" s="26">
        <v>0</v>
      </c>
      <c r="F3434" s="26">
        <v>0</v>
      </c>
      <c r="G3434" s="26">
        <v>0</v>
      </c>
      <c r="H3434" s="26">
        <v>0</v>
      </c>
      <c r="I3434" s="26">
        <v>0</v>
      </c>
    </row>
    <row r="3435" spans="1:9" ht="22.5" hidden="1">
      <c r="A3435" s="101"/>
      <c r="B3435" s="101"/>
      <c r="C3435" s="2" t="s">
        <v>10</v>
      </c>
      <c r="D3435" s="26">
        <f t="shared" si="59"/>
        <v>0</v>
      </c>
      <c r="E3435" s="26">
        <v>0</v>
      </c>
      <c r="F3435" s="26">
        <v>0</v>
      </c>
      <c r="G3435" s="26">
        <v>0</v>
      </c>
      <c r="H3435" s="26">
        <v>0</v>
      </c>
      <c r="I3435" s="26">
        <v>0</v>
      </c>
    </row>
    <row r="3436" spans="1:9" ht="22.5" hidden="1">
      <c r="A3436" s="101"/>
      <c r="B3436" s="101"/>
      <c r="C3436" s="2" t="s">
        <v>11</v>
      </c>
      <c r="D3436" s="26">
        <f t="shared" si="59"/>
        <v>83737.222</v>
      </c>
      <c r="E3436" s="26">
        <v>12651.5</v>
      </c>
      <c r="F3436" s="26">
        <v>16993.33</v>
      </c>
      <c r="G3436" s="26">
        <v>16990.951999999997</v>
      </c>
      <c r="H3436" s="26">
        <v>18010.41</v>
      </c>
      <c r="I3436" s="26">
        <v>19091.03</v>
      </c>
    </row>
    <row r="3437" spans="1:9" ht="15" hidden="1">
      <c r="A3437" s="101"/>
      <c r="B3437" s="101"/>
      <c r="C3437" s="2" t="s">
        <v>28</v>
      </c>
      <c r="D3437" s="26">
        <f t="shared" si="59"/>
        <v>0</v>
      </c>
      <c r="E3437" s="26">
        <v>0</v>
      </c>
      <c r="F3437" s="26">
        <v>0</v>
      </c>
      <c r="G3437" s="26">
        <v>0</v>
      </c>
      <c r="H3437" s="26">
        <v>0</v>
      </c>
      <c r="I3437" s="26">
        <v>0</v>
      </c>
    </row>
    <row r="3438" spans="1:9" ht="15" hidden="1">
      <c r="A3438" s="115">
        <v>2</v>
      </c>
      <c r="B3438" s="100" t="s">
        <v>566</v>
      </c>
      <c r="C3438" s="3" t="s">
        <v>12</v>
      </c>
      <c r="D3438" s="44">
        <f t="shared" si="59"/>
        <v>35612.38</v>
      </c>
      <c r="E3438" s="44">
        <f>E3439+E3440+E3441+E3442</f>
        <v>6015</v>
      </c>
      <c r="F3438" s="44">
        <f>F3439+F3440+F3441+F3442</f>
        <v>6650</v>
      </c>
      <c r="G3438" s="44">
        <f>G3439+G3440+G3441+G3442</f>
        <v>7208</v>
      </c>
      <c r="H3438" s="44">
        <f>H3439+H3440+H3441+H3442</f>
        <v>7640.48</v>
      </c>
      <c r="I3438" s="44">
        <f>I3439+I3440+I3441+I3442</f>
        <v>8098.900000000001</v>
      </c>
    </row>
    <row r="3439" spans="1:9" ht="22.5" hidden="1">
      <c r="A3439" s="101"/>
      <c r="B3439" s="101"/>
      <c r="C3439" s="2" t="s">
        <v>9</v>
      </c>
      <c r="D3439" s="26">
        <f t="shared" si="59"/>
        <v>0</v>
      </c>
      <c r="E3439" s="26">
        <v>0</v>
      </c>
      <c r="F3439" s="26">
        <v>0</v>
      </c>
      <c r="G3439" s="26">
        <v>0</v>
      </c>
      <c r="H3439" s="26">
        <v>0</v>
      </c>
      <c r="I3439" s="26">
        <v>0</v>
      </c>
    </row>
    <row r="3440" spans="1:9" ht="22.5" hidden="1">
      <c r="A3440" s="101"/>
      <c r="B3440" s="101"/>
      <c r="C3440" s="2" t="s">
        <v>10</v>
      </c>
      <c r="D3440" s="26">
        <f t="shared" si="59"/>
        <v>0</v>
      </c>
      <c r="E3440" s="26">
        <v>0</v>
      </c>
      <c r="F3440" s="26">
        <v>0</v>
      </c>
      <c r="G3440" s="26">
        <v>0</v>
      </c>
      <c r="H3440" s="26">
        <v>0</v>
      </c>
      <c r="I3440" s="26">
        <v>0</v>
      </c>
    </row>
    <row r="3441" spans="1:9" ht="22.5" hidden="1">
      <c r="A3441" s="101"/>
      <c r="B3441" s="101"/>
      <c r="C3441" s="2" t="s">
        <v>11</v>
      </c>
      <c r="D3441" s="26">
        <f t="shared" si="59"/>
        <v>35612.38</v>
      </c>
      <c r="E3441" s="26">
        <v>6015</v>
      </c>
      <c r="F3441" s="26">
        <v>6650</v>
      </c>
      <c r="G3441" s="26">
        <v>7208</v>
      </c>
      <c r="H3441" s="26">
        <v>7640.48</v>
      </c>
      <c r="I3441" s="26">
        <v>8098.900000000001</v>
      </c>
    </row>
    <row r="3442" spans="1:9" ht="15" hidden="1">
      <c r="A3442" s="101"/>
      <c r="B3442" s="101"/>
      <c r="C3442" s="2" t="s">
        <v>28</v>
      </c>
      <c r="D3442" s="26">
        <f t="shared" si="59"/>
        <v>0</v>
      </c>
      <c r="E3442" s="26">
        <v>0</v>
      </c>
      <c r="F3442" s="26">
        <v>0</v>
      </c>
      <c r="G3442" s="26">
        <v>0</v>
      </c>
      <c r="H3442" s="26">
        <v>0</v>
      </c>
      <c r="I3442" s="26">
        <v>0</v>
      </c>
    </row>
    <row r="3443" spans="1:9" ht="15" hidden="1">
      <c r="A3443" s="115">
        <v>3</v>
      </c>
      <c r="B3443" s="100" t="s">
        <v>567</v>
      </c>
      <c r="C3443" s="3" t="s">
        <v>12</v>
      </c>
      <c r="D3443" s="44">
        <f t="shared" si="59"/>
        <v>8943.04</v>
      </c>
      <c r="E3443" s="44">
        <f>E3444+E3445+E3446+E3447</f>
        <v>1800</v>
      </c>
      <c r="F3443" s="44">
        <f>F3444+F3445+F3446+F3447</f>
        <v>900</v>
      </c>
      <c r="G3443" s="44">
        <f>G3444+G3445+G3446+G3447</f>
        <v>1961</v>
      </c>
      <c r="H3443" s="44">
        <f>H3444+H3445+H3446+H3447</f>
        <v>2078.66</v>
      </c>
      <c r="I3443" s="44">
        <f>I3444+I3445+I3446+I3447</f>
        <v>2203.38</v>
      </c>
    </row>
    <row r="3444" spans="1:9" ht="22.5" hidden="1">
      <c r="A3444" s="101"/>
      <c r="B3444" s="101"/>
      <c r="C3444" s="2" t="s">
        <v>9</v>
      </c>
      <c r="D3444" s="26">
        <f t="shared" si="59"/>
        <v>0</v>
      </c>
      <c r="E3444" s="26">
        <v>0</v>
      </c>
      <c r="F3444" s="26">
        <v>0</v>
      </c>
      <c r="G3444" s="26">
        <v>0</v>
      </c>
      <c r="H3444" s="26">
        <v>0</v>
      </c>
      <c r="I3444" s="26">
        <v>0</v>
      </c>
    </row>
    <row r="3445" spans="1:9" ht="22.5" hidden="1">
      <c r="A3445" s="101"/>
      <c r="B3445" s="101"/>
      <c r="C3445" s="2" t="s">
        <v>10</v>
      </c>
      <c r="D3445" s="26">
        <f t="shared" si="59"/>
        <v>0</v>
      </c>
      <c r="E3445" s="26">
        <v>0</v>
      </c>
      <c r="F3445" s="26">
        <v>0</v>
      </c>
      <c r="G3445" s="26">
        <v>0</v>
      </c>
      <c r="H3445" s="26">
        <v>0</v>
      </c>
      <c r="I3445" s="26">
        <v>0</v>
      </c>
    </row>
    <row r="3446" spans="1:9" ht="22.5" hidden="1">
      <c r="A3446" s="101"/>
      <c r="B3446" s="101"/>
      <c r="C3446" s="2" t="s">
        <v>11</v>
      </c>
      <c r="D3446" s="26">
        <f t="shared" si="59"/>
        <v>8943.04</v>
      </c>
      <c r="E3446" s="26">
        <v>1800</v>
      </c>
      <c r="F3446" s="26">
        <v>900</v>
      </c>
      <c r="G3446" s="26">
        <v>1961</v>
      </c>
      <c r="H3446" s="26">
        <v>2078.66</v>
      </c>
      <c r="I3446" s="26">
        <v>2203.38</v>
      </c>
    </row>
    <row r="3447" spans="1:9" ht="15" hidden="1">
      <c r="A3447" s="101"/>
      <c r="B3447" s="101"/>
      <c r="C3447" s="2" t="s">
        <v>28</v>
      </c>
      <c r="D3447" s="26">
        <f t="shared" si="59"/>
        <v>0</v>
      </c>
      <c r="E3447" s="26">
        <v>0</v>
      </c>
      <c r="F3447" s="26">
        <v>0</v>
      </c>
      <c r="G3447" s="26">
        <v>0</v>
      </c>
      <c r="H3447" s="26">
        <v>0</v>
      </c>
      <c r="I3447" s="26">
        <v>0</v>
      </c>
    </row>
    <row r="3448" spans="1:9" ht="15" hidden="1">
      <c r="A3448" s="115">
        <v>4</v>
      </c>
      <c r="B3448" s="100" t="s">
        <v>568</v>
      </c>
      <c r="C3448" s="3" t="s">
        <v>12</v>
      </c>
      <c r="D3448" s="44">
        <f t="shared" si="59"/>
        <v>7207</v>
      </c>
      <c r="E3448" s="44">
        <f>E3449+E3450+E3451+E3452</f>
        <v>1550</v>
      </c>
      <c r="F3448" s="44">
        <f>F3449+F3450+F3451+F3452</f>
        <v>1270</v>
      </c>
      <c r="G3448" s="44">
        <f>G3449+G3450+G3451+G3452</f>
        <v>1378</v>
      </c>
      <c r="H3448" s="44">
        <f>H3449+H3450+H3451+H3452</f>
        <v>1460.6799999999998</v>
      </c>
      <c r="I3448" s="44">
        <f>I3449+I3450+I3451+I3452</f>
        <v>1548.32</v>
      </c>
    </row>
    <row r="3449" spans="1:9" ht="22.5" hidden="1">
      <c r="A3449" s="101"/>
      <c r="B3449" s="101"/>
      <c r="C3449" s="2" t="s">
        <v>9</v>
      </c>
      <c r="D3449" s="26">
        <f t="shared" si="59"/>
        <v>0</v>
      </c>
      <c r="E3449" s="26">
        <v>0</v>
      </c>
      <c r="F3449" s="26">
        <v>0</v>
      </c>
      <c r="G3449" s="26">
        <v>0</v>
      </c>
      <c r="H3449" s="26">
        <v>0</v>
      </c>
      <c r="I3449" s="26">
        <v>0</v>
      </c>
    </row>
    <row r="3450" spans="1:9" ht="22.5" hidden="1">
      <c r="A3450" s="101"/>
      <c r="B3450" s="101"/>
      <c r="C3450" s="2" t="s">
        <v>10</v>
      </c>
      <c r="D3450" s="26">
        <f t="shared" si="59"/>
        <v>0</v>
      </c>
      <c r="E3450" s="26">
        <v>0</v>
      </c>
      <c r="F3450" s="26">
        <v>0</v>
      </c>
      <c r="G3450" s="26">
        <v>0</v>
      </c>
      <c r="H3450" s="26">
        <v>0</v>
      </c>
      <c r="I3450" s="26">
        <v>0</v>
      </c>
    </row>
    <row r="3451" spans="1:9" ht="22.5" hidden="1">
      <c r="A3451" s="101"/>
      <c r="B3451" s="101"/>
      <c r="C3451" s="2" t="s">
        <v>11</v>
      </c>
      <c r="D3451" s="26">
        <f t="shared" si="59"/>
        <v>7207</v>
      </c>
      <c r="E3451" s="26">
        <v>1550</v>
      </c>
      <c r="F3451" s="26">
        <v>1270</v>
      </c>
      <c r="G3451" s="26">
        <v>1378</v>
      </c>
      <c r="H3451" s="26">
        <v>1460.6799999999998</v>
      </c>
      <c r="I3451" s="26">
        <v>1548.32</v>
      </c>
    </row>
    <row r="3452" spans="1:9" ht="15" hidden="1">
      <c r="A3452" s="101"/>
      <c r="B3452" s="101"/>
      <c r="C3452" s="2" t="s">
        <v>28</v>
      </c>
      <c r="D3452" s="26">
        <f t="shared" si="59"/>
        <v>0</v>
      </c>
      <c r="E3452" s="26">
        <v>0</v>
      </c>
      <c r="F3452" s="26">
        <v>0</v>
      </c>
      <c r="G3452" s="26">
        <v>0</v>
      </c>
      <c r="H3452" s="26">
        <v>0</v>
      </c>
      <c r="I3452" s="26">
        <v>0</v>
      </c>
    </row>
    <row r="3453" spans="1:9" ht="15" hidden="1">
      <c r="A3453" s="115">
        <v>5</v>
      </c>
      <c r="B3453" s="100" t="s">
        <v>569</v>
      </c>
      <c r="C3453" s="3" t="s">
        <v>12</v>
      </c>
      <c r="D3453" s="44">
        <f t="shared" si="59"/>
        <v>3662.23</v>
      </c>
      <c r="E3453" s="44">
        <f>E3454+E3455+E3456+E3457</f>
        <v>600</v>
      </c>
      <c r="F3453" s="44">
        <f>F3454+F3455+F3456+F3457</f>
        <v>700</v>
      </c>
      <c r="G3453" s="44">
        <f>G3454+G3455+G3456+G3457</f>
        <v>742</v>
      </c>
      <c r="H3453" s="44">
        <f>H3454+H3455+H3456+H3457</f>
        <v>786.52</v>
      </c>
      <c r="I3453" s="44">
        <f>I3454+I3455+I3456+I3457</f>
        <v>833.71</v>
      </c>
    </row>
    <row r="3454" spans="1:9" ht="22.5" hidden="1">
      <c r="A3454" s="101"/>
      <c r="B3454" s="101"/>
      <c r="C3454" s="2" t="s">
        <v>9</v>
      </c>
      <c r="D3454" s="26">
        <f t="shared" si="59"/>
        <v>0</v>
      </c>
      <c r="E3454" s="26">
        <v>0</v>
      </c>
      <c r="F3454" s="26">
        <v>0</v>
      </c>
      <c r="G3454" s="26">
        <v>0</v>
      </c>
      <c r="H3454" s="26">
        <v>0</v>
      </c>
      <c r="I3454" s="26">
        <v>0</v>
      </c>
    </row>
    <row r="3455" spans="1:9" ht="22.5" hidden="1">
      <c r="A3455" s="101"/>
      <c r="B3455" s="101"/>
      <c r="C3455" s="2" t="s">
        <v>10</v>
      </c>
      <c r="D3455" s="26">
        <f t="shared" si="59"/>
        <v>0</v>
      </c>
      <c r="E3455" s="26">
        <v>0</v>
      </c>
      <c r="F3455" s="26">
        <v>0</v>
      </c>
      <c r="G3455" s="26">
        <v>0</v>
      </c>
      <c r="H3455" s="26">
        <v>0</v>
      </c>
      <c r="I3455" s="26">
        <v>0</v>
      </c>
    </row>
    <row r="3456" spans="1:9" ht="22.5" hidden="1">
      <c r="A3456" s="101"/>
      <c r="B3456" s="101"/>
      <c r="C3456" s="2" t="s">
        <v>11</v>
      </c>
      <c r="D3456" s="26">
        <f t="shared" si="59"/>
        <v>3662.23</v>
      </c>
      <c r="E3456" s="26">
        <v>600</v>
      </c>
      <c r="F3456" s="26">
        <v>700</v>
      </c>
      <c r="G3456" s="26">
        <v>742</v>
      </c>
      <c r="H3456" s="26">
        <v>786.52</v>
      </c>
      <c r="I3456" s="26">
        <v>833.71</v>
      </c>
    </row>
    <row r="3457" spans="1:9" ht="15" hidden="1">
      <c r="A3457" s="101"/>
      <c r="B3457" s="101"/>
      <c r="C3457" s="2" t="s">
        <v>28</v>
      </c>
      <c r="D3457" s="26">
        <f t="shared" si="59"/>
        <v>0</v>
      </c>
      <c r="E3457" s="26">
        <v>0</v>
      </c>
      <c r="F3457" s="26">
        <v>0</v>
      </c>
      <c r="G3457" s="26">
        <v>0</v>
      </c>
      <c r="H3457" s="26">
        <v>0</v>
      </c>
      <c r="I3457" s="26">
        <v>0</v>
      </c>
    </row>
    <row r="3458" spans="1:9" ht="15" hidden="1">
      <c r="A3458" s="115">
        <v>6</v>
      </c>
      <c r="B3458" s="100" t="s">
        <v>570</v>
      </c>
      <c r="C3458" s="3" t="s">
        <v>12</v>
      </c>
      <c r="D3458" s="44">
        <f t="shared" si="59"/>
        <v>62068</v>
      </c>
      <c r="E3458" s="44">
        <f>E3459+E3460+E3461+E3462</f>
        <v>46150</v>
      </c>
      <c r="F3458" s="44">
        <f>F3459+F3460+F3461+F3462</f>
        <v>0</v>
      </c>
      <c r="G3458" s="44">
        <f>G3459+G3460+G3461+G3462</f>
        <v>5000</v>
      </c>
      <c r="H3458" s="44">
        <f>H3459+H3460+H3461+H3462</f>
        <v>5300</v>
      </c>
      <c r="I3458" s="44">
        <f>I3459+I3460+I3461+I3462</f>
        <v>5618</v>
      </c>
    </row>
    <row r="3459" spans="1:9" ht="22.5" hidden="1">
      <c r="A3459" s="101"/>
      <c r="B3459" s="101"/>
      <c r="C3459" s="2" t="s">
        <v>9</v>
      </c>
      <c r="D3459" s="26">
        <f t="shared" si="59"/>
        <v>0</v>
      </c>
      <c r="E3459" s="26">
        <v>0</v>
      </c>
      <c r="F3459" s="26">
        <v>0</v>
      </c>
      <c r="G3459" s="26">
        <v>0</v>
      </c>
      <c r="H3459" s="26">
        <v>0</v>
      </c>
      <c r="I3459" s="26">
        <v>0</v>
      </c>
    </row>
    <row r="3460" spans="1:9" ht="22.5" hidden="1">
      <c r="A3460" s="101"/>
      <c r="B3460" s="101"/>
      <c r="C3460" s="2" t="s">
        <v>10</v>
      </c>
      <c r="D3460" s="26">
        <f t="shared" si="59"/>
        <v>0</v>
      </c>
      <c r="E3460" s="26">
        <v>0</v>
      </c>
      <c r="F3460" s="26">
        <v>0</v>
      </c>
      <c r="G3460" s="26">
        <v>0</v>
      </c>
      <c r="H3460" s="26">
        <v>0</v>
      </c>
      <c r="I3460" s="26">
        <v>0</v>
      </c>
    </row>
    <row r="3461" spans="1:9" ht="22.5" hidden="1">
      <c r="A3461" s="101"/>
      <c r="B3461" s="101"/>
      <c r="C3461" s="2" t="s">
        <v>11</v>
      </c>
      <c r="D3461" s="26">
        <f t="shared" si="59"/>
        <v>62068</v>
      </c>
      <c r="E3461" s="46">
        <v>46150</v>
      </c>
      <c r="F3461" s="46">
        <v>0</v>
      </c>
      <c r="G3461" s="46">
        <v>5000</v>
      </c>
      <c r="H3461" s="46">
        <v>5300</v>
      </c>
      <c r="I3461" s="46">
        <v>5618</v>
      </c>
    </row>
    <row r="3462" spans="1:9" ht="15" hidden="1">
      <c r="A3462" s="101"/>
      <c r="B3462" s="101"/>
      <c r="C3462" s="2" t="s">
        <v>28</v>
      </c>
      <c r="D3462" s="26">
        <f t="shared" si="59"/>
        <v>0</v>
      </c>
      <c r="E3462" s="26">
        <v>0</v>
      </c>
      <c r="F3462" s="26">
        <v>0</v>
      </c>
      <c r="G3462" s="26">
        <v>0</v>
      </c>
      <c r="H3462" s="26">
        <v>0</v>
      </c>
      <c r="I3462" s="26">
        <v>0</v>
      </c>
    </row>
    <row r="3463" spans="1:9" ht="15" hidden="1">
      <c r="A3463" s="115">
        <v>7</v>
      </c>
      <c r="B3463" s="100" t="s">
        <v>571</v>
      </c>
      <c r="C3463" s="3" t="s">
        <v>12</v>
      </c>
      <c r="D3463" s="44">
        <f t="shared" si="59"/>
        <v>11568.04</v>
      </c>
      <c r="E3463" s="44">
        <f>E3464+E3465+E3466+E3467</f>
        <v>0</v>
      </c>
      <c r="F3463" s="44">
        <f>F3464+F3465+F3466+F3467</f>
        <v>0</v>
      </c>
      <c r="G3463" s="44">
        <f>G3464+G3465+G3466+G3467</f>
        <v>3000.03</v>
      </c>
      <c r="H3463" s="44">
        <f>H3464+H3465+H3466+H3467</f>
        <v>2950.01</v>
      </c>
      <c r="I3463" s="44">
        <f>I3464+I3465+I3466+I3467</f>
        <v>5618</v>
      </c>
    </row>
    <row r="3464" spans="1:9" ht="22.5" hidden="1">
      <c r="A3464" s="101"/>
      <c r="B3464" s="101"/>
      <c r="C3464" s="2" t="s">
        <v>9</v>
      </c>
      <c r="D3464" s="26">
        <f t="shared" si="59"/>
        <v>0</v>
      </c>
      <c r="E3464" s="26">
        <v>0</v>
      </c>
      <c r="F3464" s="26">
        <v>0</v>
      </c>
      <c r="G3464" s="26">
        <v>0</v>
      </c>
      <c r="H3464" s="26">
        <v>0</v>
      </c>
      <c r="I3464" s="26">
        <v>0</v>
      </c>
    </row>
    <row r="3465" spans="1:9" ht="22.5" hidden="1">
      <c r="A3465" s="101"/>
      <c r="B3465" s="101"/>
      <c r="C3465" s="2" t="s">
        <v>10</v>
      </c>
      <c r="D3465" s="26">
        <f t="shared" si="59"/>
        <v>0</v>
      </c>
      <c r="E3465" s="26">
        <v>0</v>
      </c>
      <c r="F3465" s="26">
        <v>0</v>
      </c>
      <c r="G3465" s="26">
        <v>0</v>
      </c>
      <c r="H3465" s="26">
        <v>0</v>
      </c>
      <c r="I3465" s="26">
        <v>0</v>
      </c>
    </row>
    <row r="3466" spans="1:9" ht="22.5" hidden="1">
      <c r="A3466" s="101"/>
      <c r="B3466" s="101"/>
      <c r="C3466" s="2" t="s">
        <v>11</v>
      </c>
      <c r="D3466" s="26">
        <f t="shared" si="59"/>
        <v>11568.04</v>
      </c>
      <c r="E3466" s="46">
        <v>0</v>
      </c>
      <c r="F3466" s="46">
        <v>0</v>
      </c>
      <c r="G3466" s="46">
        <v>3000.03</v>
      </c>
      <c r="H3466" s="46">
        <v>2950.01</v>
      </c>
      <c r="I3466" s="46">
        <v>5618</v>
      </c>
    </row>
    <row r="3467" spans="1:9" ht="15" hidden="1">
      <c r="A3467" s="101"/>
      <c r="B3467" s="101"/>
      <c r="C3467" s="2" t="s">
        <v>28</v>
      </c>
      <c r="D3467" s="26">
        <f t="shared" si="59"/>
        <v>0</v>
      </c>
      <c r="E3467" s="26">
        <v>0</v>
      </c>
      <c r="F3467" s="26">
        <v>0</v>
      </c>
      <c r="G3467" s="26">
        <v>0</v>
      </c>
      <c r="H3467" s="26">
        <v>0</v>
      </c>
      <c r="I3467" s="26">
        <v>0</v>
      </c>
    </row>
    <row r="3468" spans="1:9" ht="15" hidden="1">
      <c r="A3468" s="115">
        <v>8</v>
      </c>
      <c r="B3468" s="100" t="s">
        <v>573</v>
      </c>
      <c r="C3468" s="3" t="s">
        <v>12</v>
      </c>
      <c r="D3468" s="44">
        <f t="shared" si="59"/>
        <v>427.46000000000004</v>
      </c>
      <c r="E3468" s="44">
        <f>E3469+E3470+E3471+E3472</f>
        <v>90</v>
      </c>
      <c r="F3468" s="44">
        <f>F3469+F3470+F3471+F3472</f>
        <v>0</v>
      </c>
      <c r="G3468" s="44">
        <f>G3469+G3470+G3471+G3472</f>
        <v>106</v>
      </c>
      <c r="H3468" s="44">
        <f>H3469+H3470+H3471+H3472</f>
        <v>112.36</v>
      </c>
      <c r="I3468" s="44">
        <f>I3469+I3470+I3471+I3472</f>
        <v>119.1</v>
      </c>
    </row>
    <row r="3469" spans="1:9" ht="22.5" hidden="1">
      <c r="A3469" s="101"/>
      <c r="B3469" s="101"/>
      <c r="C3469" s="2" t="s">
        <v>9</v>
      </c>
      <c r="D3469" s="26">
        <f t="shared" si="59"/>
        <v>0</v>
      </c>
      <c r="E3469" s="26">
        <v>0</v>
      </c>
      <c r="F3469" s="26">
        <v>0</v>
      </c>
      <c r="G3469" s="26">
        <v>0</v>
      </c>
      <c r="H3469" s="26">
        <v>0</v>
      </c>
      <c r="I3469" s="26">
        <v>0</v>
      </c>
    </row>
    <row r="3470" spans="1:9" ht="22.5" hidden="1">
      <c r="A3470" s="101"/>
      <c r="B3470" s="101"/>
      <c r="C3470" s="2" t="s">
        <v>10</v>
      </c>
      <c r="D3470" s="26">
        <f t="shared" si="59"/>
        <v>0</v>
      </c>
      <c r="E3470" s="26">
        <v>0</v>
      </c>
      <c r="F3470" s="26">
        <v>0</v>
      </c>
      <c r="G3470" s="26">
        <v>0</v>
      </c>
      <c r="H3470" s="26">
        <v>0</v>
      </c>
      <c r="I3470" s="26">
        <v>0</v>
      </c>
    </row>
    <row r="3471" spans="1:9" ht="22.5" hidden="1">
      <c r="A3471" s="101"/>
      <c r="B3471" s="101"/>
      <c r="C3471" s="2" t="s">
        <v>11</v>
      </c>
      <c r="D3471" s="26">
        <f t="shared" si="59"/>
        <v>427.46000000000004</v>
      </c>
      <c r="E3471" s="46">
        <v>90</v>
      </c>
      <c r="F3471" s="46">
        <v>0</v>
      </c>
      <c r="G3471" s="46">
        <v>106</v>
      </c>
      <c r="H3471" s="46">
        <v>112.36</v>
      </c>
      <c r="I3471" s="46">
        <v>119.1</v>
      </c>
    </row>
    <row r="3472" spans="1:9" ht="15" hidden="1">
      <c r="A3472" s="101"/>
      <c r="B3472" s="101"/>
      <c r="C3472" s="2" t="s">
        <v>28</v>
      </c>
      <c r="D3472" s="26">
        <f t="shared" si="59"/>
        <v>0</v>
      </c>
      <c r="E3472" s="26">
        <v>0</v>
      </c>
      <c r="F3472" s="26">
        <v>0</v>
      </c>
      <c r="G3472" s="26">
        <v>0</v>
      </c>
      <c r="H3472" s="26">
        <v>0</v>
      </c>
      <c r="I3472" s="26">
        <v>0</v>
      </c>
    </row>
    <row r="3473" spans="1:9" ht="15">
      <c r="A3473" s="106"/>
      <c r="B3473" s="106" t="s">
        <v>759</v>
      </c>
      <c r="C3473" s="66" t="s">
        <v>12</v>
      </c>
      <c r="D3473" s="80">
        <f>D3474+D3475+D3476+D3477</f>
        <v>105172.13</v>
      </c>
      <c r="E3473" s="80">
        <f>E3474+E3475+E3476+E3477</f>
        <v>19839.4</v>
      </c>
      <c r="F3473" s="80">
        <f>F3474+F3475+F3476+F3477</f>
        <v>15815.6</v>
      </c>
      <c r="G3473" s="80">
        <f>G3474+G3475+G3476+G3477</f>
        <v>21836</v>
      </c>
      <c r="H3473" s="80">
        <f>H3474+H3475+H3476+H3477</f>
        <v>23146.200000000004</v>
      </c>
      <c r="I3473" s="80">
        <f>I3474+I3475+I3476+I3477</f>
        <v>24534.93</v>
      </c>
    </row>
    <row r="3474" spans="1:9" ht="22.5">
      <c r="A3474" s="112"/>
      <c r="B3474" s="112"/>
      <c r="C3474" s="66" t="s">
        <v>9</v>
      </c>
      <c r="D3474" s="79">
        <v>0</v>
      </c>
      <c r="E3474" s="79">
        <v>0</v>
      </c>
      <c r="F3474" s="79">
        <v>0</v>
      </c>
      <c r="G3474" s="79">
        <v>0</v>
      </c>
      <c r="H3474" s="79">
        <v>0</v>
      </c>
      <c r="I3474" s="79">
        <v>0</v>
      </c>
    </row>
    <row r="3475" spans="1:9" ht="22.5">
      <c r="A3475" s="112"/>
      <c r="B3475" s="112"/>
      <c r="C3475" s="66" t="s">
        <v>10</v>
      </c>
      <c r="D3475" s="79">
        <v>0</v>
      </c>
      <c r="E3475" s="79">
        <v>0</v>
      </c>
      <c r="F3475" s="79">
        <v>0</v>
      </c>
      <c r="G3475" s="79">
        <v>0</v>
      </c>
      <c r="H3475" s="79">
        <v>0</v>
      </c>
      <c r="I3475" s="79">
        <v>0</v>
      </c>
    </row>
    <row r="3476" spans="1:9" ht="22.5">
      <c r="A3476" s="112"/>
      <c r="B3476" s="112"/>
      <c r="C3476" s="66" t="s">
        <v>11</v>
      </c>
      <c r="D3476" s="79">
        <f>D3481+D3486+D3491</f>
        <v>105172.13</v>
      </c>
      <c r="E3476" s="79">
        <f>E3481+E3486+E3491</f>
        <v>19839.4</v>
      </c>
      <c r="F3476" s="79">
        <f>F3481+F3486+F3491</f>
        <v>15815.6</v>
      </c>
      <c r="G3476" s="79">
        <f>G3481+G3486+G3491</f>
        <v>21836</v>
      </c>
      <c r="H3476" s="79">
        <f>H3481+H3486+H3491</f>
        <v>23146.200000000004</v>
      </c>
      <c r="I3476" s="79">
        <f>I3481+I3486+I3491</f>
        <v>24534.93</v>
      </c>
    </row>
    <row r="3477" spans="1:9" ht="15">
      <c r="A3477" s="112"/>
      <c r="B3477" s="112"/>
      <c r="C3477" s="66" t="s">
        <v>28</v>
      </c>
      <c r="D3477" s="79">
        <v>0</v>
      </c>
      <c r="E3477" s="79">
        <v>0</v>
      </c>
      <c r="F3477" s="79">
        <v>0</v>
      </c>
      <c r="G3477" s="79">
        <v>0</v>
      </c>
      <c r="H3477" s="79">
        <v>0</v>
      </c>
      <c r="I3477" s="79">
        <v>0</v>
      </c>
    </row>
    <row r="3478" spans="1:9" ht="15" hidden="1">
      <c r="A3478" s="115">
        <v>9</v>
      </c>
      <c r="B3478" s="100" t="s">
        <v>572</v>
      </c>
      <c r="C3478" s="3" t="s">
        <v>12</v>
      </c>
      <c r="D3478" s="44">
        <f t="shared" si="59"/>
        <v>29647.699999999997</v>
      </c>
      <c r="E3478" s="44">
        <f>E3479+E3480+E3481+E3482</f>
        <v>5500</v>
      </c>
      <c r="F3478" s="44">
        <f>F3479+F3480+F3481+F3482</f>
        <v>3900</v>
      </c>
      <c r="G3478" s="44">
        <f>G3479+G3480+G3481+G3482</f>
        <v>6360</v>
      </c>
      <c r="H3478" s="44">
        <f>H3479+H3480+H3481+H3482</f>
        <v>6741.6</v>
      </c>
      <c r="I3478" s="44">
        <f>I3479+I3480+I3481+I3482</f>
        <v>7146.1</v>
      </c>
    </row>
    <row r="3479" spans="1:9" ht="22.5" hidden="1">
      <c r="A3479" s="101"/>
      <c r="B3479" s="101"/>
      <c r="C3479" s="2" t="s">
        <v>9</v>
      </c>
      <c r="D3479" s="26">
        <f t="shared" si="59"/>
        <v>0</v>
      </c>
      <c r="E3479" s="26">
        <v>0</v>
      </c>
      <c r="F3479" s="26">
        <v>0</v>
      </c>
      <c r="G3479" s="26">
        <v>0</v>
      </c>
      <c r="H3479" s="26">
        <v>0</v>
      </c>
      <c r="I3479" s="26">
        <v>0</v>
      </c>
    </row>
    <row r="3480" spans="1:9" ht="22.5" hidden="1">
      <c r="A3480" s="101"/>
      <c r="B3480" s="101"/>
      <c r="C3480" s="2" t="s">
        <v>10</v>
      </c>
      <c r="D3480" s="26">
        <f t="shared" si="59"/>
        <v>0</v>
      </c>
      <c r="E3480" s="26">
        <v>0</v>
      </c>
      <c r="F3480" s="26">
        <v>0</v>
      </c>
      <c r="G3480" s="26">
        <v>0</v>
      </c>
      <c r="H3480" s="26">
        <v>0</v>
      </c>
      <c r="I3480" s="26">
        <v>0</v>
      </c>
    </row>
    <row r="3481" spans="1:9" ht="22.5" hidden="1">
      <c r="A3481" s="101"/>
      <c r="B3481" s="101"/>
      <c r="C3481" s="2" t="s">
        <v>11</v>
      </c>
      <c r="D3481" s="26">
        <f t="shared" si="59"/>
        <v>29647.699999999997</v>
      </c>
      <c r="E3481" s="46">
        <v>5500</v>
      </c>
      <c r="F3481" s="46">
        <v>3900</v>
      </c>
      <c r="G3481" s="46">
        <v>6360</v>
      </c>
      <c r="H3481" s="46">
        <v>6741.6</v>
      </c>
      <c r="I3481" s="46">
        <v>7146.1</v>
      </c>
    </row>
    <row r="3482" spans="1:9" ht="15" hidden="1">
      <c r="A3482" s="101"/>
      <c r="B3482" s="101"/>
      <c r="C3482" s="2" t="s">
        <v>28</v>
      </c>
      <c r="D3482" s="26">
        <f t="shared" si="59"/>
        <v>0</v>
      </c>
      <c r="E3482" s="26">
        <v>0</v>
      </c>
      <c r="F3482" s="26">
        <v>0</v>
      </c>
      <c r="G3482" s="26">
        <v>0</v>
      </c>
      <c r="H3482" s="26">
        <v>0</v>
      </c>
      <c r="I3482" s="26">
        <v>0</v>
      </c>
    </row>
    <row r="3483" spans="1:9" ht="15" hidden="1">
      <c r="A3483" s="115">
        <v>10</v>
      </c>
      <c r="B3483" s="100" t="s">
        <v>574</v>
      </c>
      <c r="C3483" s="3" t="s">
        <v>12</v>
      </c>
      <c r="D3483" s="44">
        <f t="shared" si="59"/>
        <v>64318.69</v>
      </c>
      <c r="E3483" s="44">
        <f>E3484+E3485+E3486+E3487</f>
        <v>11907.7</v>
      </c>
      <c r="F3483" s="44">
        <f>F3484+F3485+F3486+F3487</f>
        <v>11915.6</v>
      </c>
      <c r="G3483" s="44">
        <f>G3484+G3485+G3486+G3487</f>
        <v>12720</v>
      </c>
      <c r="H3483" s="44">
        <f>H3484+H3485+H3486+H3487</f>
        <v>13483.2</v>
      </c>
      <c r="I3483" s="44">
        <f>I3484+I3485+I3486+I3487</f>
        <v>14292.19</v>
      </c>
    </row>
    <row r="3484" spans="1:9" ht="22.5" hidden="1">
      <c r="A3484" s="101"/>
      <c r="B3484" s="101"/>
      <c r="C3484" s="2" t="s">
        <v>9</v>
      </c>
      <c r="D3484" s="26">
        <f t="shared" si="59"/>
        <v>0</v>
      </c>
      <c r="E3484" s="26">
        <v>0</v>
      </c>
      <c r="F3484" s="26">
        <v>0</v>
      </c>
      <c r="G3484" s="26">
        <v>0</v>
      </c>
      <c r="H3484" s="26">
        <v>0</v>
      </c>
      <c r="I3484" s="26">
        <v>0</v>
      </c>
    </row>
    <row r="3485" spans="1:9" ht="22.5" hidden="1">
      <c r="A3485" s="101"/>
      <c r="B3485" s="101"/>
      <c r="C3485" s="2" t="s">
        <v>10</v>
      </c>
      <c r="D3485" s="26">
        <f t="shared" si="59"/>
        <v>0</v>
      </c>
      <c r="E3485" s="26">
        <v>0</v>
      </c>
      <c r="F3485" s="26">
        <v>0</v>
      </c>
      <c r="G3485" s="26">
        <v>0</v>
      </c>
      <c r="H3485" s="26">
        <v>0</v>
      </c>
      <c r="I3485" s="26">
        <v>0</v>
      </c>
    </row>
    <row r="3486" spans="1:9" ht="22.5" hidden="1">
      <c r="A3486" s="101"/>
      <c r="B3486" s="101"/>
      <c r="C3486" s="2" t="s">
        <v>11</v>
      </c>
      <c r="D3486" s="26">
        <f t="shared" si="59"/>
        <v>64318.69</v>
      </c>
      <c r="E3486" s="46">
        <v>11907.7</v>
      </c>
      <c r="F3486" s="46">
        <v>11915.6</v>
      </c>
      <c r="G3486" s="46">
        <v>12720</v>
      </c>
      <c r="H3486" s="46">
        <v>13483.2</v>
      </c>
      <c r="I3486" s="46">
        <v>14292.19</v>
      </c>
    </row>
    <row r="3487" spans="1:9" ht="15" hidden="1">
      <c r="A3487" s="101"/>
      <c r="B3487" s="101"/>
      <c r="C3487" s="2" t="s">
        <v>28</v>
      </c>
      <c r="D3487" s="26">
        <f t="shared" si="59"/>
        <v>0</v>
      </c>
      <c r="E3487" s="26">
        <v>0</v>
      </c>
      <c r="F3487" s="26">
        <v>0</v>
      </c>
      <c r="G3487" s="26">
        <v>0</v>
      </c>
      <c r="H3487" s="26">
        <v>0</v>
      </c>
      <c r="I3487" s="26">
        <v>0</v>
      </c>
    </row>
    <row r="3488" spans="1:9" ht="15" hidden="1">
      <c r="A3488" s="115">
        <v>11</v>
      </c>
      <c r="B3488" s="100" t="s">
        <v>575</v>
      </c>
      <c r="C3488" s="3" t="s">
        <v>12</v>
      </c>
      <c r="D3488" s="44">
        <f t="shared" si="59"/>
        <v>11205.74</v>
      </c>
      <c r="E3488" s="44">
        <f>E3489+E3490+E3491+E3492</f>
        <v>2431.7</v>
      </c>
      <c r="F3488" s="44">
        <f>F3489+F3490+F3491+F3492</f>
        <v>0</v>
      </c>
      <c r="G3488" s="44">
        <f>G3489+G3490+G3491+G3492</f>
        <v>2756</v>
      </c>
      <c r="H3488" s="44">
        <f>H3489+H3490+H3491+H3492</f>
        <v>2921.4</v>
      </c>
      <c r="I3488" s="44">
        <f>I3489+I3490+I3491+I3492</f>
        <v>3096.64</v>
      </c>
    </row>
    <row r="3489" spans="1:9" ht="22.5" hidden="1">
      <c r="A3489" s="101"/>
      <c r="B3489" s="101"/>
      <c r="C3489" s="2" t="s">
        <v>9</v>
      </c>
      <c r="D3489" s="26">
        <f t="shared" si="59"/>
        <v>0</v>
      </c>
      <c r="E3489" s="26">
        <v>0</v>
      </c>
      <c r="F3489" s="26">
        <v>0</v>
      </c>
      <c r="G3489" s="26">
        <v>0</v>
      </c>
      <c r="H3489" s="26">
        <v>0</v>
      </c>
      <c r="I3489" s="26">
        <v>0</v>
      </c>
    </row>
    <row r="3490" spans="1:9" ht="22.5" hidden="1">
      <c r="A3490" s="101"/>
      <c r="B3490" s="101"/>
      <c r="C3490" s="2" t="s">
        <v>10</v>
      </c>
      <c r="D3490" s="26">
        <f t="shared" si="59"/>
        <v>0</v>
      </c>
      <c r="E3490" s="26">
        <v>0</v>
      </c>
      <c r="F3490" s="26">
        <v>0</v>
      </c>
      <c r="G3490" s="26">
        <v>0</v>
      </c>
      <c r="H3490" s="26">
        <v>0</v>
      </c>
      <c r="I3490" s="26">
        <v>0</v>
      </c>
    </row>
    <row r="3491" spans="1:9" ht="22.5" hidden="1">
      <c r="A3491" s="101"/>
      <c r="B3491" s="101"/>
      <c r="C3491" s="2" t="s">
        <v>11</v>
      </c>
      <c r="D3491" s="26">
        <f t="shared" si="59"/>
        <v>11205.74</v>
      </c>
      <c r="E3491" s="46">
        <v>2431.7</v>
      </c>
      <c r="F3491" s="46">
        <v>0</v>
      </c>
      <c r="G3491" s="46">
        <v>2756</v>
      </c>
      <c r="H3491" s="46">
        <v>2921.4</v>
      </c>
      <c r="I3491" s="46">
        <v>3096.64</v>
      </c>
    </row>
    <row r="3492" spans="1:9" ht="15" hidden="1">
      <c r="A3492" s="101"/>
      <c r="B3492" s="101"/>
      <c r="C3492" s="2" t="s">
        <v>28</v>
      </c>
      <c r="D3492" s="26">
        <f t="shared" si="59"/>
        <v>0</v>
      </c>
      <c r="E3492" s="26">
        <v>0</v>
      </c>
      <c r="F3492" s="26">
        <v>0</v>
      </c>
      <c r="G3492" s="26">
        <v>0</v>
      </c>
      <c r="H3492" s="26">
        <v>0</v>
      </c>
      <c r="I3492" s="26">
        <v>0</v>
      </c>
    </row>
    <row r="3493" spans="1:9" ht="15">
      <c r="A3493" s="106"/>
      <c r="B3493" s="106" t="s">
        <v>760</v>
      </c>
      <c r="C3493" s="66" t="s">
        <v>12</v>
      </c>
      <c r="D3493" s="80">
        <f>D3494+D3495+D3496+D3497</f>
        <v>7536.849999999999</v>
      </c>
      <c r="E3493" s="80">
        <f>E3494+E3495+E3496+E3497</f>
        <v>800</v>
      </c>
      <c r="F3493" s="80">
        <f>F3494+F3495+F3496+F3497</f>
        <v>1000</v>
      </c>
      <c r="G3493" s="80">
        <f>G3494+G3495+G3496+G3497</f>
        <v>1802</v>
      </c>
      <c r="H3493" s="80">
        <f>H3494+H3495+H3496+H3497</f>
        <v>1910.12</v>
      </c>
      <c r="I3493" s="80">
        <f>I3494+I3495+I3496+I3497</f>
        <v>2024.73</v>
      </c>
    </row>
    <row r="3494" spans="1:9" ht="22.5">
      <c r="A3494" s="112"/>
      <c r="B3494" s="112"/>
      <c r="C3494" s="66" t="s">
        <v>9</v>
      </c>
      <c r="D3494" s="79">
        <v>0</v>
      </c>
      <c r="E3494" s="79">
        <v>0</v>
      </c>
      <c r="F3494" s="79">
        <v>0</v>
      </c>
      <c r="G3494" s="79">
        <v>0</v>
      </c>
      <c r="H3494" s="79">
        <v>0</v>
      </c>
      <c r="I3494" s="79">
        <v>0</v>
      </c>
    </row>
    <row r="3495" spans="1:9" ht="22.5">
      <c r="A3495" s="112"/>
      <c r="B3495" s="112"/>
      <c r="C3495" s="66" t="s">
        <v>10</v>
      </c>
      <c r="D3495" s="79">
        <v>0</v>
      </c>
      <c r="E3495" s="79">
        <v>0</v>
      </c>
      <c r="F3495" s="79">
        <v>0</v>
      </c>
      <c r="G3495" s="79">
        <v>0</v>
      </c>
      <c r="H3495" s="79">
        <v>0</v>
      </c>
      <c r="I3495" s="79">
        <v>0</v>
      </c>
    </row>
    <row r="3496" spans="1:9" ht="22.5">
      <c r="A3496" s="112"/>
      <c r="B3496" s="112"/>
      <c r="C3496" s="66" t="s">
        <v>11</v>
      </c>
      <c r="D3496" s="79">
        <f>D3501+D3506</f>
        <v>7536.849999999999</v>
      </c>
      <c r="E3496" s="79">
        <f>E3501+E3506</f>
        <v>800</v>
      </c>
      <c r="F3496" s="79">
        <f>F3501+F3506</f>
        <v>1000</v>
      </c>
      <c r="G3496" s="79">
        <f>G3501+G3506</f>
        <v>1802</v>
      </c>
      <c r="H3496" s="79">
        <f>H3501+H3506</f>
        <v>1910.12</v>
      </c>
      <c r="I3496" s="79">
        <f>I3501+I3506</f>
        <v>2024.73</v>
      </c>
    </row>
    <row r="3497" spans="1:9" ht="15">
      <c r="A3497" s="112"/>
      <c r="B3497" s="112"/>
      <c r="C3497" s="66" t="s">
        <v>28</v>
      </c>
      <c r="D3497" s="79">
        <v>0</v>
      </c>
      <c r="E3497" s="79">
        <v>0</v>
      </c>
      <c r="F3497" s="79">
        <v>0</v>
      </c>
      <c r="G3497" s="79">
        <v>0</v>
      </c>
      <c r="H3497" s="79">
        <v>0</v>
      </c>
      <c r="I3497" s="79">
        <v>0</v>
      </c>
    </row>
    <row r="3498" spans="1:9" ht="15" hidden="1">
      <c r="A3498" s="115">
        <v>12</v>
      </c>
      <c r="B3498" s="100" t="s">
        <v>576</v>
      </c>
      <c r="C3498" s="3" t="s">
        <v>12</v>
      </c>
      <c r="D3498" s="44">
        <f t="shared" si="59"/>
        <v>4162.23</v>
      </c>
      <c r="E3498" s="44">
        <f>E3499+E3500+E3501+E3502</f>
        <v>800</v>
      </c>
      <c r="F3498" s="44">
        <f>F3499+F3500+F3501+F3502</f>
        <v>1000</v>
      </c>
      <c r="G3498" s="44">
        <f>G3499+G3500+G3501+G3502</f>
        <v>742</v>
      </c>
      <c r="H3498" s="44">
        <f>H3499+H3500+H3501+H3502</f>
        <v>786.52</v>
      </c>
      <c r="I3498" s="44">
        <f>I3499+I3500+I3501+I3502</f>
        <v>833.71</v>
      </c>
    </row>
    <row r="3499" spans="1:9" ht="22.5" hidden="1">
      <c r="A3499" s="101"/>
      <c r="B3499" s="101"/>
      <c r="C3499" s="2" t="s">
        <v>9</v>
      </c>
      <c r="D3499" s="26">
        <f t="shared" si="59"/>
        <v>0</v>
      </c>
      <c r="E3499" s="26">
        <v>0</v>
      </c>
      <c r="F3499" s="26">
        <v>0</v>
      </c>
      <c r="G3499" s="26">
        <v>0</v>
      </c>
      <c r="H3499" s="26">
        <v>0</v>
      </c>
      <c r="I3499" s="26">
        <v>0</v>
      </c>
    </row>
    <row r="3500" spans="1:9" ht="22.5" hidden="1">
      <c r="A3500" s="101"/>
      <c r="B3500" s="101"/>
      <c r="C3500" s="2" t="s">
        <v>10</v>
      </c>
      <c r="D3500" s="26">
        <f t="shared" si="59"/>
        <v>0</v>
      </c>
      <c r="E3500" s="26">
        <v>0</v>
      </c>
      <c r="F3500" s="26">
        <v>0</v>
      </c>
      <c r="G3500" s="26">
        <v>0</v>
      </c>
      <c r="H3500" s="26">
        <v>0</v>
      </c>
      <c r="I3500" s="26">
        <v>0</v>
      </c>
    </row>
    <row r="3501" spans="1:9" ht="22.5" hidden="1">
      <c r="A3501" s="101"/>
      <c r="B3501" s="101"/>
      <c r="C3501" s="2" t="s">
        <v>11</v>
      </c>
      <c r="D3501" s="26">
        <f t="shared" si="59"/>
        <v>4162.23</v>
      </c>
      <c r="E3501" s="46">
        <v>800</v>
      </c>
      <c r="F3501" s="46">
        <v>1000</v>
      </c>
      <c r="G3501" s="46">
        <v>742</v>
      </c>
      <c r="H3501" s="46">
        <v>786.52</v>
      </c>
      <c r="I3501" s="46">
        <v>833.71</v>
      </c>
    </row>
    <row r="3502" spans="1:9" ht="15" hidden="1">
      <c r="A3502" s="101"/>
      <c r="B3502" s="101"/>
      <c r="C3502" s="2" t="s">
        <v>28</v>
      </c>
      <c r="D3502" s="26">
        <f t="shared" si="59"/>
        <v>0</v>
      </c>
      <c r="E3502" s="26">
        <v>0</v>
      </c>
      <c r="F3502" s="26">
        <v>0</v>
      </c>
      <c r="G3502" s="26">
        <v>0</v>
      </c>
      <c r="H3502" s="26">
        <v>0</v>
      </c>
      <c r="I3502" s="26">
        <v>0</v>
      </c>
    </row>
    <row r="3503" spans="1:9" ht="15" hidden="1">
      <c r="A3503" s="115">
        <v>13</v>
      </c>
      <c r="B3503" s="100" t="s">
        <v>577</v>
      </c>
      <c r="C3503" s="3" t="s">
        <v>12</v>
      </c>
      <c r="D3503" s="44">
        <f aca="true" t="shared" si="60" ref="D3503:D3567">E3503+F3503+G3503+H3503+I3503</f>
        <v>3374.62</v>
      </c>
      <c r="E3503" s="44">
        <f>E3504+E3505+E3506+E3507</f>
        <v>0</v>
      </c>
      <c r="F3503" s="44">
        <f>F3504+F3505+F3506+F3507</f>
        <v>0</v>
      </c>
      <c r="G3503" s="44">
        <f>G3504+G3505+G3506+G3507</f>
        <v>1060</v>
      </c>
      <c r="H3503" s="44">
        <f>H3504+H3505+H3506+H3507</f>
        <v>1123.6</v>
      </c>
      <c r="I3503" s="44">
        <f>I3504+I3505+I3506+I3507</f>
        <v>1191.02</v>
      </c>
    </row>
    <row r="3504" spans="1:9" ht="22.5" hidden="1">
      <c r="A3504" s="101"/>
      <c r="B3504" s="101"/>
      <c r="C3504" s="2" t="s">
        <v>9</v>
      </c>
      <c r="D3504" s="26">
        <f t="shared" si="60"/>
        <v>0</v>
      </c>
      <c r="E3504" s="26">
        <v>0</v>
      </c>
      <c r="F3504" s="26">
        <v>0</v>
      </c>
      <c r="G3504" s="26">
        <v>0</v>
      </c>
      <c r="H3504" s="26">
        <v>0</v>
      </c>
      <c r="I3504" s="26">
        <v>0</v>
      </c>
    </row>
    <row r="3505" spans="1:9" ht="22.5" hidden="1">
      <c r="A3505" s="101"/>
      <c r="B3505" s="101"/>
      <c r="C3505" s="2" t="s">
        <v>10</v>
      </c>
      <c r="D3505" s="26">
        <f t="shared" si="60"/>
        <v>0</v>
      </c>
      <c r="E3505" s="26">
        <v>0</v>
      </c>
      <c r="F3505" s="26">
        <v>0</v>
      </c>
      <c r="G3505" s="26">
        <v>0</v>
      </c>
      <c r="H3505" s="26">
        <v>0</v>
      </c>
      <c r="I3505" s="26">
        <v>0</v>
      </c>
    </row>
    <row r="3506" spans="1:9" ht="22.5" hidden="1">
      <c r="A3506" s="101"/>
      <c r="B3506" s="101"/>
      <c r="C3506" s="2" t="s">
        <v>11</v>
      </c>
      <c r="D3506" s="26">
        <f t="shared" si="60"/>
        <v>3374.62</v>
      </c>
      <c r="E3506" s="46">
        <v>0</v>
      </c>
      <c r="F3506" s="46">
        <v>0</v>
      </c>
      <c r="G3506" s="46">
        <v>1060</v>
      </c>
      <c r="H3506" s="46">
        <v>1123.6</v>
      </c>
      <c r="I3506" s="46">
        <v>1191.02</v>
      </c>
    </row>
    <row r="3507" spans="1:9" ht="15" hidden="1">
      <c r="A3507" s="101"/>
      <c r="B3507" s="101"/>
      <c r="C3507" s="2" t="s">
        <v>28</v>
      </c>
      <c r="D3507" s="26">
        <f t="shared" si="60"/>
        <v>0</v>
      </c>
      <c r="E3507" s="26">
        <v>0</v>
      </c>
      <c r="F3507" s="26">
        <v>0</v>
      </c>
      <c r="G3507" s="26">
        <v>0</v>
      </c>
      <c r="H3507" s="26">
        <v>0</v>
      </c>
      <c r="I3507" s="26">
        <v>0</v>
      </c>
    </row>
    <row r="3508" spans="1:9" ht="15">
      <c r="A3508" s="106"/>
      <c r="B3508" s="106" t="s">
        <v>761</v>
      </c>
      <c r="C3508" s="66" t="s">
        <v>12</v>
      </c>
      <c r="D3508" s="80">
        <f>D3509+D3510+D3511+D3512</f>
        <v>2450</v>
      </c>
      <c r="E3508" s="80">
        <f>E3509+E3510+E3511+E3512</f>
        <v>2450</v>
      </c>
      <c r="F3508" s="80">
        <f>F3509+F3510+F3511+F3512</f>
        <v>0</v>
      </c>
      <c r="G3508" s="80">
        <f>G3509+G3510+G3511+G3512</f>
        <v>0</v>
      </c>
      <c r="H3508" s="80">
        <f>H3509+H3510+H3511+H3512</f>
        <v>0</v>
      </c>
      <c r="I3508" s="80">
        <f>I3509+I3510+I3511+I3512</f>
        <v>0</v>
      </c>
    </row>
    <row r="3509" spans="1:9" ht="22.5">
      <c r="A3509" s="112"/>
      <c r="B3509" s="112"/>
      <c r="C3509" s="66" t="s">
        <v>9</v>
      </c>
      <c r="D3509" s="79">
        <v>0</v>
      </c>
      <c r="E3509" s="79">
        <v>0</v>
      </c>
      <c r="F3509" s="79">
        <v>0</v>
      </c>
      <c r="G3509" s="79">
        <v>0</v>
      </c>
      <c r="H3509" s="79">
        <v>0</v>
      </c>
      <c r="I3509" s="79">
        <v>0</v>
      </c>
    </row>
    <row r="3510" spans="1:9" ht="22.5">
      <c r="A3510" s="112"/>
      <c r="B3510" s="112"/>
      <c r="C3510" s="66" t="s">
        <v>10</v>
      </c>
      <c r="D3510" s="79">
        <v>0</v>
      </c>
      <c r="E3510" s="79">
        <v>0</v>
      </c>
      <c r="F3510" s="79">
        <v>0</v>
      </c>
      <c r="G3510" s="79">
        <v>0</v>
      </c>
      <c r="H3510" s="79">
        <v>0</v>
      </c>
      <c r="I3510" s="79">
        <v>0</v>
      </c>
    </row>
    <row r="3511" spans="1:9" ht="22.5">
      <c r="A3511" s="112"/>
      <c r="B3511" s="112"/>
      <c r="C3511" s="66" t="s">
        <v>11</v>
      </c>
      <c r="D3511" s="79">
        <f>D3516</f>
        <v>2450</v>
      </c>
      <c r="E3511" s="79">
        <f>E3516</f>
        <v>2450</v>
      </c>
      <c r="F3511" s="79">
        <f>F3516</f>
        <v>0</v>
      </c>
      <c r="G3511" s="79">
        <f>G3516</f>
        <v>0</v>
      </c>
      <c r="H3511" s="79">
        <f>H3516</f>
        <v>0</v>
      </c>
      <c r="I3511" s="79">
        <f>I3516</f>
        <v>0</v>
      </c>
    </row>
    <row r="3512" spans="1:9" ht="15">
      <c r="A3512" s="112"/>
      <c r="B3512" s="112"/>
      <c r="C3512" s="66" t="s">
        <v>28</v>
      </c>
      <c r="D3512" s="79">
        <v>0</v>
      </c>
      <c r="E3512" s="79">
        <v>0</v>
      </c>
      <c r="F3512" s="79">
        <v>0</v>
      </c>
      <c r="G3512" s="79">
        <v>0</v>
      </c>
      <c r="H3512" s="79">
        <v>0</v>
      </c>
      <c r="I3512" s="79">
        <v>0</v>
      </c>
    </row>
    <row r="3513" spans="1:9" ht="15" hidden="1">
      <c r="A3513" s="115">
        <v>14</v>
      </c>
      <c r="B3513" s="100" t="s">
        <v>578</v>
      </c>
      <c r="C3513" s="3" t="s">
        <v>12</v>
      </c>
      <c r="D3513" s="44">
        <f t="shared" si="60"/>
        <v>2450</v>
      </c>
      <c r="E3513" s="44">
        <f>E3514+E3515+E3516+E3517</f>
        <v>2450</v>
      </c>
      <c r="F3513" s="44">
        <f>F3514+F3515+F3516+F3517</f>
        <v>0</v>
      </c>
      <c r="G3513" s="44">
        <f>G3514+G3515+G3516+G3517</f>
        <v>0</v>
      </c>
      <c r="H3513" s="44">
        <f>H3514+H3515+H3516+H3517</f>
        <v>0</v>
      </c>
      <c r="I3513" s="44">
        <f>I3514+I3515+I3516+I3517</f>
        <v>0</v>
      </c>
    </row>
    <row r="3514" spans="1:9" ht="22.5" hidden="1">
      <c r="A3514" s="101"/>
      <c r="B3514" s="101"/>
      <c r="C3514" s="2" t="s">
        <v>9</v>
      </c>
      <c r="D3514" s="26">
        <f t="shared" si="60"/>
        <v>0</v>
      </c>
      <c r="E3514" s="26">
        <v>0</v>
      </c>
      <c r="F3514" s="26">
        <v>0</v>
      </c>
      <c r="G3514" s="26">
        <v>0</v>
      </c>
      <c r="H3514" s="26">
        <v>0</v>
      </c>
      <c r="I3514" s="26">
        <v>0</v>
      </c>
    </row>
    <row r="3515" spans="1:9" ht="22.5" hidden="1">
      <c r="A3515" s="101"/>
      <c r="B3515" s="101"/>
      <c r="C3515" s="2" t="s">
        <v>10</v>
      </c>
      <c r="D3515" s="26">
        <f t="shared" si="60"/>
        <v>0</v>
      </c>
      <c r="E3515" s="26">
        <v>0</v>
      </c>
      <c r="F3515" s="26">
        <v>0</v>
      </c>
      <c r="G3515" s="26">
        <v>0</v>
      </c>
      <c r="H3515" s="26">
        <v>0</v>
      </c>
      <c r="I3515" s="26">
        <v>0</v>
      </c>
    </row>
    <row r="3516" spans="1:9" ht="22.5" hidden="1">
      <c r="A3516" s="101"/>
      <c r="B3516" s="101"/>
      <c r="C3516" s="2" t="s">
        <v>11</v>
      </c>
      <c r="D3516" s="26">
        <f t="shared" si="60"/>
        <v>2450</v>
      </c>
      <c r="E3516" s="46">
        <v>2450</v>
      </c>
      <c r="F3516" s="26">
        <v>0</v>
      </c>
      <c r="G3516" s="26">
        <v>0</v>
      </c>
      <c r="H3516" s="26">
        <v>0</v>
      </c>
      <c r="I3516" s="26">
        <v>0</v>
      </c>
    </row>
    <row r="3517" spans="1:9" ht="15" hidden="1">
      <c r="A3517" s="101"/>
      <c r="B3517" s="101"/>
      <c r="C3517" s="2" t="s">
        <v>28</v>
      </c>
      <c r="D3517" s="26">
        <f t="shared" si="60"/>
        <v>0</v>
      </c>
      <c r="E3517" s="26">
        <v>0</v>
      </c>
      <c r="F3517" s="26">
        <v>0</v>
      </c>
      <c r="G3517" s="26">
        <v>0</v>
      </c>
      <c r="H3517" s="26">
        <v>0</v>
      </c>
      <c r="I3517" s="26">
        <v>0</v>
      </c>
    </row>
    <row r="3518" spans="1:9" ht="15">
      <c r="A3518" s="106"/>
      <c r="B3518" s="106" t="s">
        <v>777</v>
      </c>
      <c r="C3518" s="66" t="s">
        <v>12</v>
      </c>
      <c r="D3518" s="80">
        <f>D3519+D3520+D3521+D3522</f>
        <v>6280.81</v>
      </c>
      <c r="E3518" s="80">
        <f>E3519+E3520+E3521+E3522</f>
        <v>1100</v>
      </c>
      <c r="F3518" s="80">
        <f>F3519+F3520+F3521+F3522</f>
        <v>1300</v>
      </c>
      <c r="G3518" s="80">
        <f>G3519+G3520+G3521+G3522</f>
        <v>1219</v>
      </c>
      <c r="H3518" s="80">
        <f>H3519+H3520+H3521+H3522</f>
        <v>1292.14</v>
      </c>
      <c r="I3518" s="80">
        <f>I3519+I3520+I3521+I3522</f>
        <v>1369.67</v>
      </c>
    </row>
    <row r="3519" spans="1:9" ht="22.5">
      <c r="A3519" s="112"/>
      <c r="B3519" s="112"/>
      <c r="C3519" s="66" t="s">
        <v>9</v>
      </c>
      <c r="D3519" s="79">
        <v>0</v>
      </c>
      <c r="E3519" s="79">
        <v>0</v>
      </c>
      <c r="F3519" s="79">
        <v>0</v>
      </c>
      <c r="G3519" s="79">
        <v>0</v>
      </c>
      <c r="H3519" s="79">
        <v>0</v>
      </c>
      <c r="I3519" s="79">
        <v>0</v>
      </c>
    </row>
    <row r="3520" spans="1:9" ht="22.5">
      <c r="A3520" s="112"/>
      <c r="B3520" s="112"/>
      <c r="C3520" s="66" t="s">
        <v>10</v>
      </c>
      <c r="D3520" s="79">
        <v>0</v>
      </c>
      <c r="E3520" s="79">
        <v>0</v>
      </c>
      <c r="F3520" s="79">
        <v>0</v>
      </c>
      <c r="G3520" s="79">
        <v>0</v>
      </c>
      <c r="H3520" s="79">
        <v>0</v>
      </c>
      <c r="I3520" s="79">
        <v>0</v>
      </c>
    </row>
    <row r="3521" spans="1:9" ht="22.5">
      <c r="A3521" s="112"/>
      <c r="B3521" s="112"/>
      <c r="C3521" s="66" t="s">
        <v>11</v>
      </c>
      <c r="D3521" s="79">
        <f>D3526</f>
        <v>6280.81</v>
      </c>
      <c r="E3521" s="79">
        <f>E3526</f>
        <v>1100</v>
      </c>
      <c r="F3521" s="79">
        <f>F3526</f>
        <v>1300</v>
      </c>
      <c r="G3521" s="79">
        <f>G3526</f>
        <v>1219</v>
      </c>
      <c r="H3521" s="79">
        <f>H3526</f>
        <v>1292.14</v>
      </c>
      <c r="I3521" s="79">
        <f>I3526</f>
        <v>1369.67</v>
      </c>
    </row>
    <row r="3522" spans="1:9" ht="15">
      <c r="A3522" s="112"/>
      <c r="B3522" s="112"/>
      <c r="C3522" s="66" t="s">
        <v>28</v>
      </c>
      <c r="D3522" s="79">
        <v>0</v>
      </c>
      <c r="E3522" s="79">
        <v>0</v>
      </c>
      <c r="F3522" s="79">
        <v>0</v>
      </c>
      <c r="G3522" s="79">
        <v>0</v>
      </c>
      <c r="H3522" s="79">
        <v>0</v>
      </c>
      <c r="I3522" s="79">
        <v>0</v>
      </c>
    </row>
    <row r="3523" spans="1:9" ht="15" hidden="1">
      <c r="A3523" s="115">
        <v>15</v>
      </c>
      <c r="B3523" s="100" t="s">
        <v>579</v>
      </c>
      <c r="C3523" s="3" t="s">
        <v>12</v>
      </c>
      <c r="D3523" s="44">
        <f t="shared" si="60"/>
        <v>6280.81</v>
      </c>
      <c r="E3523" s="44">
        <f>E3524+E3525+E3526+E3527</f>
        <v>1100</v>
      </c>
      <c r="F3523" s="44">
        <f>F3524+F3525+F3526+F3527</f>
        <v>1300</v>
      </c>
      <c r="G3523" s="44">
        <f>G3524+G3525+G3526+G3527</f>
        <v>1219</v>
      </c>
      <c r="H3523" s="44">
        <f>H3524+H3525+H3526+H3527</f>
        <v>1292.14</v>
      </c>
      <c r="I3523" s="44">
        <f>I3524+I3525+I3526+I3527</f>
        <v>1369.67</v>
      </c>
    </row>
    <row r="3524" spans="1:9" ht="22.5" hidden="1">
      <c r="A3524" s="101"/>
      <c r="B3524" s="101"/>
      <c r="C3524" s="2" t="s">
        <v>9</v>
      </c>
      <c r="D3524" s="26">
        <f t="shared" si="60"/>
        <v>0</v>
      </c>
      <c r="E3524" s="26">
        <v>0</v>
      </c>
      <c r="F3524" s="26">
        <v>0</v>
      </c>
      <c r="G3524" s="26">
        <v>0</v>
      </c>
      <c r="H3524" s="26">
        <v>0</v>
      </c>
      <c r="I3524" s="26">
        <v>0</v>
      </c>
    </row>
    <row r="3525" spans="1:9" ht="22.5" hidden="1">
      <c r="A3525" s="101"/>
      <c r="B3525" s="101"/>
      <c r="C3525" s="2" t="s">
        <v>10</v>
      </c>
      <c r="D3525" s="26">
        <f t="shared" si="60"/>
        <v>0</v>
      </c>
      <c r="E3525" s="26">
        <v>0</v>
      </c>
      <c r="F3525" s="26">
        <v>0</v>
      </c>
      <c r="G3525" s="26">
        <v>0</v>
      </c>
      <c r="H3525" s="26">
        <v>0</v>
      </c>
      <c r="I3525" s="26">
        <v>0</v>
      </c>
    </row>
    <row r="3526" spans="1:9" ht="22.5" hidden="1">
      <c r="A3526" s="101"/>
      <c r="B3526" s="101"/>
      <c r="C3526" s="2" t="s">
        <v>11</v>
      </c>
      <c r="D3526" s="26">
        <f t="shared" si="60"/>
        <v>6280.81</v>
      </c>
      <c r="E3526" s="46">
        <v>1100</v>
      </c>
      <c r="F3526" s="46">
        <v>1300</v>
      </c>
      <c r="G3526" s="46">
        <v>1219</v>
      </c>
      <c r="H3526" s="46">
        <v>1292.14</v>
      </c>
      <c r="I3526" s="46">
        <v>1369.67</v>
      </c>
    </row>
    <row r="3527" spans="1:9" ht="15" hidden="1">
      <c r="A3527" s="101"/>
      <c r="B3527" s="101"/>
      <c r="C3527" s="2" t="s">
        <v>28</v>
      </c>
      <c r="D3527" s="26">
        <f t="shared" si="60"/>
        <v>0</v>
      </c>
      <c r="E3527" s="26">
        <v>0</v>
      </c>
      <c r="F3527" s="26">
        <v>0</v>
      </c>
      <c r="G3527" s="26">
        <v>0</v>
      </c>
      <c r="H3527" s="26">
        <v>0</v>
      </c>
      <c r="I3527" s="26">
        <v>0</v>
      </c>
    </row>
    <row r="3528" spans="1:9" ht="15">
      <c r="A3528" s="106"/>
      <c r="B3528" s="106" t="s">
        <v>762</v>
      </c>
      <c r="C3528" s="66" t="s">
        <v>12</v>
      </c>
      <c r="D3528" s="80">
        <f>D3529+D3530+D3531+D3532</f>
        <v>2355.31</v>
      </c>
      <c r="E3528" s="80">
        <f>E3529+E3530+E3531+E3532</f>
        <v>295.5</v>
      </c>
      <c r="F3528" s="80">
        <f>F3529+F3530+F3531+F3532</f>
        <v>372.5</v>
      </c>
      <c r="G3528" s="80">
        <f>G3529+G3530+G3531+G3532</f>
        <v>530</v>
      </c>
      <c r="H3528" s="80">
        <f>H3529+H3530+H3531+H3532</f>
        <v>561.8</v>
      </c>
      <c r="I3528" s="80">
        <f>I3529+I3530+I3531+I3532</f>
        <v>595.51</v>
      </c>
    </row>
    <row r="3529" spans="1:9" ht="22.5">
      <c r="A3529" s="112"/>
      <c r="B3529" s="112"/>
      <c r="C3529" s="66" t="s">
        <v>9</v>
      </c>
      <c r="D3529" s="79">
        <v>0</v>
      </c>
      <c r="E3529" s="79">
        <v>0</v>
      </c>
      <c r="F3529" s="79">
        <v>0</v>
      </c>
      <c r="G3529" s="79">
        <v>0</v>
      </c>
      <c r="H3529" s="79">
        <v>0</v>
      </c>
      <c r="I3529" s="79">
        <v>0</v>
      </c>
    </row>
    <row r="3530" spans="1:9" ht="22.5">
      <c r="A3530" s="112"/>
      <c r="B3530" s="112"/>
      <c r="C3530" s="66" t="s">
        <v>10</v>
      </c>
      <c r="D3530" s="79">
        <v>0</v>
      </c>
      <c r="E3530" s="79">
        <v>0</v>
      </c>
      <c r="F3530" s="79">
        <v>0</v>
      </c>
      <c r="G3530" s="79">
        <v>0</v>
      </c>
      <c r="H3530" s="79">
        <v>0</v>
      </c>
      <c r="I3530" s="79">
        <v>0</v>
      </c>
    </row>
    <row r="3531" spans="1:9" ht="22.5">
      <c r="A3531" s="112"/>
      <c r="B3531" s="112"/>
      <c r="C3531" s="66" t="s">
        <v>11</v>
      </c>
      <c r="D3531" s="79">
        <f>D3536</f>
        <v>2355.31</v>
      </c>
      <c r="E3531" s="79">
        <f>E3536</f>
        <v>295.5</v>
      </c>
      <c r="F3531" s="79">
        <f>F3536</f>
        <v>372.5</v>
      </c>
      <c r="G3531" s="79">
        <f>G3536</f>
        <v>530</v>
      </c>
      <c r="H3531" s="79">
        <f>H3536</f>
        <v>561.8</v>
      </c>
      <c r="I3531" s="79">
        <f>I3536</f>
        <v>595.51</v>
      </c>
    </row>
    <row r="3532" spans="1:9" ht="15">
      <c r="A3532" s="112"/>
      <c r="B3532" s="112"/>
      <c r="C3532" s="66" t="s">
        <v>28</v>
      </c>
      <c r="D3532" s="79">
        <v>0</v>
      </c>
      <c r="E3532" s="79">
        <v>0</v>
      </c>
      <c r="F3532" s="79">
        <v>0</v>
      </c>
      <c r="G3532" s="79">
        <v>0</v>
      </c>
      <c r="H3532" s="79">
        <v>0</v>
      </c>
      <c r="I3532" s="79">
        <v>0</v>
      </c>
    </row>
    <row r="3533" spans="1:9" ht="15" hidden="1">
      <c r="A3533" s="115">
        <v>16</v>
      </c>
      <c r="B3533" s="100" t="s">
        <v>580</v>
      </c>
      <c r="C3533" s="3" t="s">
        <v>12</v>
      </c>
      <c r="D3533" s="44">
        <f t="shared" si="60"/>
        <v>2355.31</v>
      </c>
      <c r="E3533" s="44">
        <f>E3534+E3535+E3536+E3537</f>
        <v>295.5</v>
      </c>
      <c r="F3533" s="44">
        <f>F3534+F3535+F3536+F3537</f>
        <v>372.5</v>
      </c>
      <c r="G3533" s="44">
        <f>G3534+G3535+G3536+G3537</f>
        <v>530</v>
      </c>
      <c r="H3533" s="44">
        <f>H3534+H3535+H3536+H3537</f>
        <v>561.8</v>
      </c>
      <c r="I3533" s="44">
        <f>I3534+I3535+I3536+I3537</f>
        <v>595.51</v>
      </c>
    </row>
    <row r="3534" spans="1:9" ht="22.5" hidden="1">
      <c r="A3534" s="101"/>
      <c r="B3534" s="101"/>
      <c r="C3534" s="2" t="s">
        <v>9</v>
      </c>
      <c r="D3534" s="26">
        <f t="shared" si="60"/>
        <v>0</v>
      </c>
      <c r="E3534" s="26">
        <v>0</v>
      </c>
      <c r="F3534" s="26">
        <v>0</v>
      </c>
      <c r="G3534" s="26">
        <v>0</v>
      </c>
      <c r="H3534" s="26">
        <v>0</v>
      </c>
      <c r="I3534" s="26">
        <v>0</v>
      </c>
    </row>
    <row r="3535" spans="1:9" ht="22.5" hidden="1">
      <c r="A3535" s="101"/>
      <c r="B3535" s="101"/>
      <c r="C3535" s="2" t="s">
        <v>10</v>
      </c>
      <c r="D3535" s="26">
        <f t="shared" si="60"/>
        <v>0</v>
      </c>
      <c r="E3535" s="26">
        <v>0</v>
      </c>
      <c r="F3535" s="26">
        <v>0</v>
      </c>
      <c r="G3535" s="26">
        <v>0</v>
      </c>
      <c r="H3535" s="26">
        <v>0</v>
      </c>
      <c r="I3535" s="26">
        <v>0</v>
      </c>
    </row>
    <row r="3536" spans="1:9" ht="22.5" hidden="1">
      <c r="A3536" s="101"/>
      <c r="B3536" s="101"/>
      <c r="C3536" s="2" t="s">
        <v>11</v>
      </c>
      <c r="D3536" s="26">
        <f t="shared" si="60"/>
        <v>2355.31</v>
      </c>
      <c r="E3536" s="46">
        <v>295.5</v>
      </c>
      <c r="F3536" s="46">
        <v>372.5</v>
      </c>
      <c r="G3536" s="46">
        <v>530</v>
      </c>
      <c r="H3536" s="46">
        <v>561.8</v>
      </c>
      <c r="I3536" s="46">
        <v>595.51</v>
      </c>
    </row>
    <row r="3537" spans="1:9" ht="15" hidden="1">
      <c r="A3537" s="101"/>
      <c r="B3537" s="101"/>
      <c r="C3537" s="2" t="s">
        <v>28</v>
      </c>
      <c r="D3537" s="26">
        <f t="shared" si="60"/>
        <v>0</v>
      </c>
      <c r="E3537" s="26">
        <v>0</v>
      </c>
      <c r="F3537" s="26">
        <v>0</v>
      </c>
      <c r="G3537" s="26">
        <v>0</v>
      </c>
      <c r="H3537" s="26">
        <v>0</v>
      </c>
      <c r="I3537" s="26">
        <v>0</v>
      </c>
    </row>
    <row r="3538" spans="1:9" ht="15">
      <c r="A3538" s="106"/>
      <c r="B3538" s="106" t="s">
        <v>763</v>
      </c>
      <c r="C3538" s="66" t="s">
        <v>12</v>
      </c>
      <c r="D3538" s="80">
        <f>D3539+D3540+D3541+D3542</f>
        <v>1156.19</v>
      </c>
      <c r="E3538" s="80">
        <f>E3539+E3540+E3541+E3542</f>
        <v>200</v>
      </c>
      <c r="F3538" s="80">
        <f>F3539+F3540+F3541+F3542</f>
        <v>450</v>
      </c>
      <c r="G3538" s="80">
        <f>G3539+G3540+G3541+G3542</f>
        <v>159</v>
      </c>
      <c r="H3538" s="80">
        <f>H3539+H3540+H3541+H3542</f>
        <v>168.54</v>
      </c>
      <c r="I3538" s="80">
        <f>I3539+I3540+I3541+I3542</f>
        <v>178.65</v>
      </c>
    </row>
    <row r="3539" spans="1:9" ht="22.5">
      <c r="A3539" s="112"/>
      <c r="B3539" s="112"/>
      <c r="C3539" s="66" t="s">
        <v>9</v>
      </c>
      <c r="D3539" s="79">
        <v>0</v>
      </c>
      <c r="E3539" s="79">
        <v>0</v>
      </c>
      <c r="F3539" s="79">
        <v>0</v>
      </c>
      <c r="G3539" s="79">
        <v>0</v>
      </c>
      <c r="H3539" s="79">
        <v>0</v>
      </c>
      <c r="I3539" s="79">
        <v>0</v>
      </c>
    </row>
    <row r="3540" spans="1:9" ht="22.5">
      <c r="A3540" s="112"/>
      <c r="B3540" s="112"/>
      <c r="C3540" s="66" t="s">
        <v>10</v>
      </c>
      <c r="D3540" s="79">
        <v>0</v>
      </c>
      <c r="E3540" s="79">
        <v>0</v>
      </c>
      <c r="F3540" s="79">
        <v>0</v>
      </c>
      <c r="G3540" s="79">
        <v>0</v>
      </c>
      <c r="H3540" s="79">
        <v>0</v>
      </c>
      <c r="I3540" s="79">
        <v>0</v>
      </c>
    </row>
    <row r="3541" spans="1:9" ht="22.5">
      <c r="A3541" s="112"/>
      <c r="B3541" s="112"/>
      <c r="C3541" s="66" t="s">
        <v>11</v>
      </c>
      <c r="D3541" s="79">
        <f>D3546</f>
        <v>1156.19</v>
      </c>
      <c r="E3541" s="79">
        <f>E3546</f>
        <v>200</v>
      </c>
      <c r="F3541" s="79">
        <f>F3546</f>
        <v>450</v>
      </c>
      <c r="G3541" s="79">
        <f>G3546</f>
        <v>159</v>
      </c>
      <c r="H3541" s="79">
        <f>H3546</f>
        <v>168.54</v>
      </c>
      <c r="I3541" s="79">
        <f>I3546</f>
        <v>178.65</v>
      </c>
    </row>
    <row r="3542" spans="1:9" ht="15">
      <c r="A3542" s="112"/>
      <c r="B3542" s="112"/>
      <c r="C3542" s="66" t="s">
        <v>28</v>
      </c>
      <c r="D3542" s="79">
        <v>0</v>
      </c>
      <c r="E3542" s="79">
        <v>0</v>
      </c>
      <c r="F3542" s="79">
        <v>0</v>
      </c>
      <c r="G3542" s="79">
        <v>0</v>
      </c>
      <c r="H3542" s="79">
        <v>0</v>
      </c>
      <c r="I3542" s="79">
        <v>0</v>
      </c>
    </row>
    <row r="3543" spans="1:9" ht="15" hidden="1">
      <c r="A3543" s="115">
        <v>17</v>
      </c>
      <c r="B3543" s="100" t="s">
        <v>581</v>
      </c>
      <c r="C3543" s="3" t="s">
        <v>12</v>
      </c>
      <c r="D3543" s="44">
        <f t="shared" si="60"/>
        <v>1156.19</v>
      </c>
      <c r="E3543" s="44">
        <f>E3544+E3545+E3546+E3547</f>
        <v>200</v>
      </c>
      <c r="F3543" s="44">
        <f>F3544+F3545+F3546+F3547</f>
        <v>450</v>
      </c>
      <c r="G3543" s="44">
        <f>G3544+G3545+G3546+G3547</f>
        <v>159</v>
      </c>
      <c r="H3543" s="44">
        <f>H3544+H3545+H3546+H3547</f>
        <v>168.54</v>
      </c>
      <c r="I3543" s="44">
        <f>I3544+I3545+I3546+I3547</f>
        <v>178.65</v>
      </c>
    </row>
    <row r="3544" spans="1:9" ht="22.5" hidden="1">
      <c r="A3544" s="101"/>
      <c r="B3544" s="101"/>
      <c r="C3544" s="2" t="s">
        <v>9</v>
      </c>
      <c r="D3544" s="26">
        <f t="shared" si="60"/>
        <v>0</v>
      </c>
      <c r="E3544" s="26">
        <v>0</v>
      </c>
      <c r="F3544" s="26">
        <v>0</v>
      </c>
      <c r="G3544" s="26">
        <v>0</v>
      </c>
      <c r="H3544" s="26">
        <v>0</v>
      </c>
      <c r="I3544" s="26">
        <v>0</v>
      </c>
    </row>
    <row r="3545" spans="1:9" ht="22.5" hidden="1">
      <c r="A3545" s="101"/>
      <c r="B3545" s="101"/>
      <c r="C3545" s="2" t="s">
        <v>10</v>
      </c>
      <c r="D3545" s="26">
        <f t="shared" si="60"/>
        <v>0</v>
      </c>
      <c r="E3545" s="26">
        <v>0</v>
      </c>
      <c r="F3545" s="26">
        <v>0</v>
      </c>
      <c r="G3545" s="26">
        <v>0</v>
      </c>
      <c r="H3545" s="26">
        <v>0</v>
      </c>
      <c r="I3545" s="26">
        <v>0</v>
      </c>
    </row>
    <row r="3546" spans="1:9" ht="22.5" hidden="1">
      <c r="A3546" s="101"/>
      <c r="B3546" s="101"/>
      <c r="C3546" s="2" t="s">
        <v>11</v>
      </c>
      <c r="D3546" s="26">
        <f t="shared" si="60"/>
        <v>1156.19</v>
      </c>
      <c r="E3546" s="46">
        <v>200</v>
      </c>
      <c r="F3546" s="46">
        <v>450</v>
      </c>
      <c r="G3546" s="46">
        <v>159</v>
      </c>
      <c r="H3546" s="46">
        <v>168.54</v>
      </c>
      <c r="I3546" s="46">
        <v>178.65</v>
      </c>
    </row>
    <row r="3547" spans="1:9" ht="15" hidden="1">
      <c r="A3547" s="101"/>
      <c r="B3547" s="101"/>
      <c r="C3547" s="2" t="s">
        <v>28</v>
      </c>
      <c r="D3547" s="26">
        <f t="shared" si="60"/>
        <v>0</v>
      </c>
      <c r="E3547" s="26">
        <v>0</v>
      </c>
      <c r="F3547" s="26">
        <v>0</v>
      </c>
      <c r="G3547" s="26">
        <v>0</v>
      </c>
      <c r="H3547" s="26">
        <v>0</v>
      </c>
      <c r="I3547" s="26">
        <v>0</v>
      </c>
    </row>
    <row r="3548" spans="1:9" ht="15">
      <c r="A3548" s="106"/>
      <c r="B3548" s="106" t="s">
        <v>764</v>
      </c>
      <c r="C3548" s="66" t="s">
        <v>12</v>
      </c>
      <c r="D3548" s="80">
        <f>D3549+D3550+D3551+D3552</f>
        <v>2230</v>
      </c>
      <c r="E3548" s="80">
        <f>E3549+E3550+E3551+E3552</f>
        <v>2230</v>
      </c>
      <c r="F3548" s="80">
        <f>F3549+F3550+F3551+F3552</f>
        <v>0</v>
      </c>
      <c r="G3548" s="80">
        <f>G3549+G3550+G3551+G3552</f>
        <v>0</v>
      </c>
      <c r="H3548" s="80">
        <f>H3549+H3550+H3551+H3552</f>
        <v>0</v>
      </c>
      <c r="I3548" s="80">
        <f>I3549+I3550+I3551+I3552</f>
        <v>0</v>
      </c>
    </row>
    <row r="3549" spans="1:9" ht="22.5">
      <c r="A3549" s="112"/>
      <c r="B3549" s="112"/>
      <c r="C3549" s="66" t="s">
        <v>9</v>
      </c>
      <c r="D3549" s="79">
        <v>0</v>
      </c>
      <c r="E3549" s="79">
        <v>0</v>
      </c>
      <c r="F3549" s="79">
        <v>0</v>
      </c>
      <c r="G3549" s="79">
        <v>0</v>
      </c>
      <c r="H3549" s="79">
        <v>0</v>
      </c>
      <c r="I3549" s="79">
        <v>0</v>
      </c>
    </row>
    <row r="3550" spans="1:9" ht="22.5">
      <c r="A3550" s="112"/>
      <c r="B3550" s="112"/>
      <c r="C3550" s="66" t="s">
        <v>10</v>
      </c>
      <c r="D3550" s="79">
        <v>0</v>
      </c>
      <c r="E3550" s="79">
        <v>0</v>
      </c>
      <c r="F3550" s="79">
        <v>0</v>
      </c>
      <c r="G3550" s="79">
        <v>0</v>
      </c>
      <c r="H3550" s="79">
        <v>0</v>
      </c>
      <c r="I3550" s="79">
        <v>0</v>
      </c>
    </row>
    <row r="3551" spans="1:9" ht="22.5">
      <c r="A3551" s="112"/>
      <c r="B3551" s="112"/>
      <c r="C3551" s="66" t="s">
        <v>11</v>
      </c>
      <c r="D3551" s="79">
        <f>D3556</f>
        <v>2230</v>
      </c>
      <c r="E3551" s="79">
        <f>E3556</f>
        <v>2230</v>
      </c>
      <c r="F3551" s="79">
        <f>F3556</f>
        <v>0</v>
      </c>
      <c r="G3551" s="79">
        <f>G3556</f>
        <v>0</v>
      </c>
      <c r="H3551" s="79">
        <f>H3556</f>
        <v>0</v>
      </c>
      <c r="I3551" s="79">
        <f>I3556</f>
        <v>0</v>
      </c>
    </row>
    <row r="3552" spans="1:9" ht="15">
      <c r="A3552" s="112"/>
      <c r="B3552" s="112"/>
      <c r="C3552" s="66" t="s">
        <v>28</v>
      </c>
      <c r="D3552" s="79">
        <v>0</v>
      </c>
      <c r="E3552" s="79">
        <v>0</v>
      </c>
      <c r="F3552" s="79">
        <v>0</v>
      </c>
      <c r="G3552" s="79">
        <v>0</v>
      </c>
      <c r="H3552" s="79">
        <v>0</v>
      </c>
      <c r="I3552" s="79">
        <v>0</v>
      </c>
    </row>
    <row r="3553" spans="1:9" ht="15" hidden="1">
      <c r="A3553" s="115">
        <v>18</v>
      </c>
      <c r="B3553" s="100" t="s">
        <v>582</v>
      </c>
      <c r="C3553" s="3" t="s">
        <v>12</v>
      </c>
      <c r="D3553" s="44">
        <f t="shared" si="60"/>
        <v>2230</v>
      </c>
      <c r="E3553" s="44">
        <f>E3554+E3555+E3556+E3557</f>
        <v>2230</v>
      </c>
      <c r="F3553" s="44">
        <f>F3554+F3555+F3556+F3557</f>
        <v>0</v>
      </c>
      <c r="G3553" s="44">
        <f>G3554+G3555+G3556+G3557</f>
        <v>0</v>
      </c>
      <c r="H3553" s="44">
        <f>H3554+H3555+H3556+H3557</f>
        <v>0</v>
      </c>
      <c r="I3553" s="44">
        <f>I3554+I3555+I3556+I3557</f>
        <v>0</v>
      </c>
    </row>
    <row r="3554" spans="1:9" ht="22.5" hidden="1">
      <c r="A3554" s="101"/>
      <c r="B3554" s="101"/>
      <c r="C3554" s="2" t="s">
        <v>9</v>
      </c>
      <c r="D3554" s="26">
        <f t="shared" si="60"/>
        <v>0</v>
      </c>
      <c r="E3554" s="26">
        <v>0</v>
      </c>
      <c r="F3554" s="26">
        <v>0</v>
      </c>
      <c r="G3554" s="26">
        <v>0</v>
      </c>
      <c r="H3554" s="26">
        <v>0</v>
      </c>
      <c r="I3554" s="26">
        <v>0</v>
      </c>
    </row>
    <row r="3555" spans="1:9" ht="22.5" hidden="1">
      <c r="A3555" s="101"/>
      <c r="B3555" s="101"/>
      <c r="C3555" s="2" t="s">
        <v>10</v>
      </c>
      <c r="D3555" s="26">
        <f t="shared" si="60"/>
        <v>0</v>
      </c>
      <c r="E3555" s="26">
        <v>0</v>
      </c>
      <c r="F3555" s="26">
        <v>0</v>
      </c>
      <c r="G3555" s="26">
        <v>0</v>
      </c>
      <c r="H3555" s="26">
        <v>0</v>
      </c>
      <c r="I3555" s="26">
        <v>0</v>
      </c>
    </row>
    <row r="3556" spans="1:9" ht="22.5" hidden="1">
      <c r="A3556" s="101"/>
      <c r="B3556" s="101"/>
      <c r="C3556" s="2" t="s">
        <v>11</v>
      </c>
      <c r="D3556" s="26">
        <f t="shared" si="60"/>
        <v>2230</v>
      </c>
      <c r="E3556" s="46">
        <v>2230</v>
      </c>
      <c r="F3556" s="26">
        <v>0</v>
      </c>
      <c r="G3556" s="26">
        <v>0</v>
      </c>
      <c r="H3556" s="26">
        <v>0</v>
      </c>
      <c r="I3556" s="26">
        <v>0</v>
      </c>
    </row>
    <row r="3557" spans="1:9" ht="15" hidden="1">
      <c r="A3557" s="101"/>
      <c r="B3557" s="101"/>
      <c r="C3557" s="2" t="s">
        <v>28</v>
      </c>
      <c r="D3557" s="26">
        <f t="shared" si="60"/>
        <v>0</v>
      </c>
      <c r="E3557" s="26">
        <v>0</v>
      </c>
      <c r="F3557" s="26">
        <v>0</v>
      </c>
      <c r="G3557" s="26">
        <v>0</v>
      </c>
      <c r="H3557" s="26">
        <v>0</v>
      </c>
      <c r="I3557" s="26">
        <v>0</v>
      </c>
    </row>
    <row r="3558" spans="1:9" ht="15">
      <c r="A3558" s="106"/>
      <c r="B3558" s="106" t="s">
        <v>765</v>
      </c>
      <c r="C3558" s="66" t="s">
        <v>12</v>
      </c>
      <c r="D3558" s="80">
        <f>D3559+D3560+D3561+D3562</f>
        <v>85117.08</v>
      </c>
      <c r="E3558" s="80">
        <f>E3559+E3560+E3561+E3562</f>
        <v>15748.8</v>
      </c>
      <c r="F3558" s="80">
        <f>F3559+F3560+F3561+F3562</f>
        <v>15857</v>
      </c>
      <c r="G3558" s="80">
        <f>G3559+G3560+G3561+G3562</f>
        <v>16808.42</v>
      </c>
      <c r="H3558" s="80">
        <f>H3559+H3560+H3561+H3562</f>
        <v>17816.92</v>
      </c>
      <c r="I3558" s="80">
        <f>I3559+I3560+I3561+I3562</f>
        <v>18885.94</v>
      </c>
    </row>
    <row r="3559" spans="1:9" ht="22.5">
      <c r="A3559" s="112"/>
      <c r="B3559" s="112"/>
      <c r="C3559" s="66" t="s">
        <v>9</v>
      </c>
      <c r="D3559" s="79">
        <v>0</v>
      </c>
      <c r="E3559" s="79">
        <v>0</v>
      </c>
      <c r="F3559" s="79">
        <v>0</v>
      </c>
      <c r="G3559" s="79">
        <v>0</v>
      </c>
      <c r="H3559" s="79">
        <v>0</v>
      </c>
      <c r="I3559" s="79">
        <v>0</v>
      </c>
    </row>
    <row r="3560" spans="1:9" ht="22.5">
      <c r="A3560" s="112"/>
      <c r="B3560" s="112"/>
      <c r="C3560" s="66" t="s">
        <v>10</v>
      </c>
      <c r="D3560" s="79">
        <v>0</v>
      </c>
      <c r="E3560" s="79">
        <v>0</v>
      </c>
      <c r="F3560" s="79">
        <v>0</v>
      </c>
      <c r="G3560" s="79">
        <v>0</v>
      </c>
      <c r="H3560" s="79">
        <v>0</v>
      </c>
      <c r="I3560" s="79">
        <v>0</v>
      </c>
    </row>
    <row r="3561" spans="1:9" ht="22.5">
      <c r="A3561" s="112"/>
      <c r="B3561" s="112"/>
      <c r="C3561" s="66" t="s">
        <v>11</v>
      </c>
      <c r="D3561" s="79">
        <f>D3566</f>
        <v>85117.08</v>
      </c>
      <c r="E3561" s="79">
        <f>E3566</f>
        <v>15748.8</v>
      </c>
      <c r="F3561" s="79">
        <f>F3566</f>
        <v>15857</v>
      </c>
      <c r="G3561" s="79">
        <f>G3566</f>
        <v>16808.42</v>
      </c>
      <c r="H3561" s="79">
        <f>H3566</f>
        <v>17816.92</v>
      </c>
      <c r="I3561" s="79">
        <f>I3566</f>
        <v>18885.94</v>
      </c>
    </row>
    <row r="3562" spans="1:9" ht="15">
      <c r="A3562" s="112"/>
      <c r="B3562" s="112"/>
      <c r="C3562" s="66" t="s">
        <v>28</v>
      </c>
      <c r="D3562" s="79">
        <v>0</v>
      </c>
      <c r="E3562" s="79">
        <v>0</v>
      </c>
      <c r="F3562" s="79">
        <v>0</v>
      </c>
      <c r="G3562" s="79">
        <v>0</v>
      </c>
      <c r="H3562" s="79">
        <v>0</v>
      </c>
      <c r="I3562" s="79">
        <v>0</v>
      </c>
    </row>
    <row r="3563" spans="1:9" ht="15" hidden="1">
      <c r="A3563" s="115">
        <v>19</v>
      </c>
      <c r="B3563" s="100" t="s">
        <v>583</v>
      </c>
      <c r="C3563" s="3" t="s">
        <v>12</v>
      </c>
      <c r="D3563" s="44">
        <f t="shared" si="60"/>
        <v>85117.08</v>
      </c>
      <c r="E3563" s="44">
        <f>E3564+E3565+E3566+E3567</f>
        <v>15748.8</v>
      </c>
      <c r="F3563" s="44">
        <f>F3564+F3565+F3566+F3567</f>
        <v>15857</v>
      </c>
      <c r="G3563" s="44">
        <f>G3564+G3565+G3566+G3567</f>
        <v>16808.42</v>
      </c>
      <c r="H3563" s="44">
        <f>H3564+H3565+H3566+H3567</f>
        <v>17816.92</v>
      </c>
      <c r="I3563" s="44">
        <f>I3564+I3565+I3566+I3567</f>
        <v>18885.94</v>
      </c>
    </row>
    <row r="3564" spans="1:9" ht="22.5" hidden="1">
      <c r="A3564" s="101"/>
      <c r="B3564" s="101"/>
      <c r="C3564" s="2" t="s">
        <v>9</v>
      </c>
      <c r="D3564" s="26">
        <f t="shared" si="60"/>
        <v>0</v>
      </c>
      <c r="E3564" s="26">
        <v>0</v>
      </c>
      <c r="F3564" s="26">
        <v>0</v>
      </c>
      <c r="G3564" s="26">
        <v>0</v>
      </c>
      <c r="H3564" s="26">
        <v>0</v>
      </c>
      <c r="I3564" s="26">
        <v>0</v>
      </c>
    </row>
    <row r="3565" spans="1:9" ht="22.5" hidden="1">
      <c r="A3565" s="101"/>
      <c r="B3565" s="101"/>
      <c r="C3565" s="2" t="s">
        <v>10</v>
      </c>
      <c r="D3565" s="26">
        <f t="shared" si="60"/>
        <v>0</v>
      </c>
      <c r="E3565" s="26">
        <v>0</v>
      </c>
      <c r="F3565" s="26">
        <v>0</v>
      </c>
      <c r="G3565" s="26">
        <v>0</v>
      </c>
      <c r="H3565" s="26">
        <v>0</v>
      </c>
      <c r="I3565" s="26">
        <v>0</v>
      </c>
    </row>
    <row r="3566" spans="1:9" ht="22.5" hidden="1">
      <c r="A3566" s="101"/>
      <c r="B3566" s="101"/>
      <c r="C3566" s="2" t="s">
        <v>11</v>
      </c>
      <c r="D3566" s="26">
        <f t="shared" si="60"/>
        <v>85117.08</v>
      </c>
      <c r="E3566" s="47">
        <v>15748.8</v>
      </c>
      <c r="F3566" s="47">
        <v>15857</v>
      </c>
      <c r="G3566" s="47">
        <v>16808.42</v>
      </c>
      <c r="H3566" s="47">
        <v>17816.92</v>
      </c>
      <c r="I3566" s="47">
        <v>18885.94</v>
      </c>
    </row>
    <row r="3567" spans="1:9" ht="15" hidden="1">
      <c r="A3567" s="101"/>
      <c r="B3567" s="101"/>
      <c r="C3567" s="2" t="s">
        <v>28</v>
      </c>
      <c r="D3567" s="26">
        <f t="shared" si="60"/>
        <v>0</v>
      </c>
      <c r="E3567" s="26">
        <v>0</v>
      </c>
      <c r="F3567" s="26">
        <v>0</v>
      </c>
      <c r="G3567" s="26">
        <v>0</v>
      </c>
      <c r="H3567" s="26">
        <v>0</v>
      </c>
      <c r="I3567" s="26">
        <v>0</v>
      </c>
    </row>
    <row r="3568" spans="1:9" s="6" customFormat="1" ht="15.75">
      <c r="A3568" s="65">
        <v>14</v>
      </c>
      <c r="B3568" s="130" t="s">
        <v>616</v>
      </c>
      <c r="C3568" s="131"/>
      <c r="D3568" s="131"/>
      <c r="E3568" s="131"/>
      <c r="F3568" s="131"/>
      <c r="G3568" s="131"/>
      <c r="H3568" s="131"/>
      <c r="I3568" s="131"/>
    </row>
    <row r="3569" spans="1:9" s="6" customFormat="1" ht="15.75">
      <c r="A3569" s="123"/>
      <c r="B3569" s="113" t="s">
        <v>12</v>
      </c>
      <c r="C3569" s="114"/>
      <c r="D3569" s="81">
        <f>D3570+D3571+D3572+D3573</f>
        <v>202698.7</v>
      </c>
      <c r="E3569" s="81">
        <f>E3570+E3571+E3572+E3573</f>
        <v>202698.7</v>
      </c>
      <c r="F3569" s="81">
        <f>F3570+F3571+F3572+F3573</f>
        <v>0</v>
      </c>
      <c r="G3569" s="81">
        <f>G3570+G3571+G3572+G3573</f>
        <v>0</v>
      </c>
      <c r="H3569" s="81">
        <f>H3570+H3571+H3572+H3573</f>
        <v>0</v>
      </c>
      <c r="I3569" s="81">
        <f>I3570+I3571+I3572+I3573</f>
        <v>0</v>
      </c>
    </row>
    <row r="3570" spans="1:9" s="6" customFormat="1" ht="15.75">
      <c r="A3570" s="124"/>
      <c r="B3570" s="113" t="s">
        <v>9</v>
      </c>
      <c r="C3570" s="114"/>
      <c r="D3570" s="81">
        <v>0</v>
      </c>
      <c r="E3570" s="81">
        <v>0</v>
      </c>
      <c r="F3570" s="81">
        <v>0</v>
      </c>
      <c r="G3570" s="81">
        <v>0</v>
      </c>
      <c r="H3570" s="81">
        <v>0</v>
      </c>
      <c r="I3570" s="81">
        <v>0</v>
      </c>
    </row>
    <row r="3571" spans="1:9" s="6" customFormat="1" ht="15.75">
      <c r="A3571" s="124"/>
      <c r="B3571" s="113" t="s">
        <v>10</v>
      </c>
      <c r="C3571" s="114"/>
      <c r="D3571" s="81">
        <f>D3576</f>
        <v>144618</v>
      </c>
      <c r="E3571" s="81">
        <f>E3576</f>
        <v>144618</v>
      </c>
      <c r="F3571" s="81">
        <f>F3576</f>
        <v>0</v>
      </c>
      <c r="G3571" s="81">
        <f>G3576</f>
        <v>0</v>
      </c>
      <c r="H3571" s="81">
        <f>H3576</f>
        <v>0</v>
      </c>
      <c r="I3571" s="81">
        <f>I3576</f>
        <v>0</v>
      </c>
    </row>
    <row r="3572" spans="1:9" s="6" customFormat="1" ht="15.75">
      <c r="A3572" s="124"/>
      <c r="B3572" s="113" t="s">
        <v>11</v>
      </c>
      <c r="C3572" s="114"/>
      <c r="D3572" s="81">
        <f>D3577</f>
        <v>48080.7</v>
      </c>
      <c r="E3572" s="81">
        <f>E3577</f>
        <v>48080.7</v>
      </c>
      <c r="F3572" s="81">
        <f>F3577</f>
        <v>0</v>
      </c>
      <c r="G3572" s="81">
        <f>G3577</f>
        <v>0</v>
      </c>
      <c r="H3572" s="81">
        <f>H3577</f>
        <v>0</v>
      </c>
      <c r="I3572" s="81">
        <f>I3577</f>
        <v>0</v>
      </c>
    </row>
    <row r="3573" spans="1:9" s="6" customFormat="1" ht="15.75">
      <c r="A3573" s="124"/>
      <c r="B3573" s="113" t="s">
        <v>28</v>
      </c>
      <c r="C3573" s="114"/>
      <c r="D3573" s="81">
        <f>D3578</f>
        <v>10000</v>
      </c>
      <c r="E3573" s="81">
        <f>E3578</f>
        <v>10000</v>
      </c>
      <c r="F3573" s="81">
        <f>F3578</f>
        <v>0</v>
      </c>
      <c r="G3573" s="81">
        <f>G3578</f>
        <v>0</v>
      </c>
      <c r="H3573" s="81">
        <f>H3578</f>
        <v>0</v>
      </c>
      <c r="I3573" s="81">
        <f>I3578</f>
        <v>0</v>
      </c>
    </row>
    <row r="3574" spans="1:9" s="6" customFormat="1" ht="15.75" hidden="1">
      <c r="A3574" s="109"/>
      <c r="B3574" s="109"/>
      <c r="C3574" s="61" t="s">
        <v>12</v>
      </c>
      <c r="D3574" s="43">
        <f>E3574+F3574+G3574+H3574+I3574</f>
        <v>202698.7</v>
      </c>
      <c r="E3574" s="43">
        <f>E3584+E3589+E3599+E3609+E3619+E3624</f>
        <v>202698.7</v>
      </c>
      <c r="F3574" s="43">
        <f>F3584+F3589+F3599+F3609+F3619+F3624</f>
        <v>0</v>
      </c>
      <c r="G3574" s="43">
        <f>G3584+G3589+G3599+G3609+G3619+G3624</f>
        <v>0</v>
      </c>
      <c r="H3574" s="43">
        <f>H3584+H3589+H3599+H3609+H3619+H3624</f>
        <v>0</v>
      </c>
      <c r="I3574" s="43">
        <f>I3584+I3589+I3599+I3609+I3619+I3624</f>
        <v>0</v>
      </c>
    </row>
    <row r="3575" spans="1:9" s="6" customFormat="1" ht="22.5" hidden="1">
      <c r="A3575" s="110"/>
      <c r="B3575" s="110"/>
      <c r="C3575" s="2" t="s">
        <v>9</v>
      </c>
      <c r="D3575" s="26">
        <f>E3575+F3575+G3575+H3575+I3575</f>
        <v>0</v>
      </c>
      <c r="E3575" s="26">
        <f>E3585+E3590+E3600+E3610+E3620+E3625</f>
        <v>0</v>
      </c>
      <c r="F3575" s="26">
        <f>F3585+F3590+F3600+F3610+F3620+F3625</f>
        <v>0</v>
      </c>
      <c r="G3575" s="26">
        <f>G3585+G3590+G3600+G3610+G3620+G3625</f>
        <v>0</v>
      </c>
      <c r="H3575" s="26">
        <f>H3585+H3590+H3600+H3610+H3620+H3625</f>
        <v>0</v>
      </c>
      <c r="I3575" s="26">
        <f>I3585+I3590+I3600+I3610+I3620+I3625</f>
        <v>0</v>
      </c>
    </row>
    <row r="3576" spans="1:9" s="6" customFormat="1" ht="22.5" hidden="1">
      <c r="A3576" s="110"/>
      <c r="B3576" s="110"/>
      <c r="C3576" s="2" t="s">
        <v>10</v>
      </c>
      <c r="D3576" s="26">
        <f>E3576+F3576+G3576+H3576+I3576</f>
        <v>144618</v>
      </c>
      <c r="E3576" s="26">
        <f>E3586+E3591+E3601+E3611+E3626</f>
        <v>144618</v>
      </c>
      <c r="F3576" s="26">
        <f>F3586+F3591+F3601+F3611+F3626</f>
        <v>0</v>
      </c>
      <c r="G3576" s="26">
        <f>G3586+G3591+G3601+G3611+G3626</f>
        <v>0</v>
      </c>
      <c r="H3576" s="26">
        <f>H3586+H3591+H3601+H3611+H3626</f>
        <v>0</v>
      </c>
      <c r="I3576" s="26">
        <f>I3586+I3591+I3601+I3611+I3626</f>
        <v>0</v>
      </c>
    </row>
    <row r="3577" spans="1:9" s="6" customFormat="1" ht="22.5" hidden="1">
      <c r="A3577" s="110"/>
      <c r="B3577" s="110"/>
      <c r="C3577" s="2" t="s">
        <v>11</v>
      </c>
      <c r="D3577" s="26">
        <f>E3577+F3577+G3577+H3577+I3577</f>
        <v>48080.7</v>
      </c>
      <c r="E3577" s="26">
        <f>E3587+E3592+E3602+E3612+E3622+E3627</f>
        <v>48080.7</v>
      </c>
      <c r="F3577" s="26">
        <f>F3587+F3592+F3602+F3612+F3622+F3627</f>
        <v>0</v>
      </c>
      <c r="G3577" s="26">
        <f>G3587+G3592+G3602+G3612+G3622+G3627</f>
        <v>0</v>
      </c>
      <c r="H3577" s="26">
        <f>H3587+H3592+H3602+H3612+H3622+H3627</f>
        <v>0</v>
      </c>
      <c r="I3577" s="26">
        <f>I3587+I3592+I3602+I3612+I3622+I3627</f>
        <v>0</v>
      </c>
    </row>
    <row r="3578" spans="1:9" s="6" customFormat="1" ht="15.75" hidden="1">
      <c r="A3578" s="110"/>
      <c r="B3578" s="110"/>
      <c r="C3578" s="2" t="s">
        <v>28</v>
      </c>
      <c r="D3578" s="26">
        <f>E3578+F3578+G3578+H3578+I3578</f>
        <v>10000</v>
      </c>
      <c r="E3578" s="26">
        <f>E3588+E3593+E3603+E3613+E3623+E3628</f>
        <v>10000</v>
      </c>
      <c r="F3578" s="26">
        <f>F3588+F3593+F3603+F3613+F3623+F3628</f>
        <v>0</v>
      </c>
      <c r="G3578" s="26">
        <f>G3588+G3593+G3603+G3613+G3623+G3628</f>
        <v>0</v>
      </c>
      <c r="H3578" s="26">
        <f>H3588+H3593+H3603+H3613+H3623+H3628</f>
        <v>0</v>
      </c>
      <c r="I3578" s="26">
        <f>I3588+I3593+I3603+I3613+I3623+I3628</f>
        <v>0</v>
      </c>
    </row>
    <row r="3579" spans="1:9" s="6" customFormat="1" ht="15.75">
      <c r="A3579" s="106"/>
      <c r="B3579" s="106" t="s">
        <v>755</v>
      </c>
      <c r="C3579" s="66" t="s">
        <v>12</v>
      </c>
      <c r="D3579" s="80">
        <f>D3580+D3581+D3582+D3583</f>
        <v>153650</v>
      </c>
      <c r="E3579" s="80">
        <f>E3580+E3581+E3582+E3583</f>
        <v>153650</v>
      </c>
      <c r="F3579" s="80">
        <f>F3580+F3581+F3582+F3583</f>
        <v>0</v>
      </c>
      <c r="G3579" s="80">
        <f>G3580+G3581+G3582+G3583</f>
        <v>0</v>
      </c>
      <c r="H3579" s="80">
        <f>H3580+H3581+H3582+H3583</f>
        <v>0</v>
      </c>
      <c r="I3579" s="80">
        <f>I3580+I3581+I3582+I3583</f>
        <v>0</v>
      </c>
    </row>
    <row r="3580" spans="1:9" s="6" customFormat="1" ht="22.5">
      <c r="A3580" s="112"/>
      <c r="B3580" s="112"/>
      <c r="C3580" s="66" t="s">
        <v>9</v>
      </c>
      <c r="D3580" s="79">
        <v>0</v>
      </c>
      <c r="E3580" s="79">
        <v>0</v>
      </c>
      <c r="F3580" s="79">
        <v>0</v>
      </c>
      <c r="G3580" s="79">
        <v>0</v>
      </c>
      <c r="H3580" s="79">
        <v>0</v>
      </c>
      <c r="I3580" s="79">
        <v>0</v>
      </c>
    </row>
    <row r="3581" spans="1:9" s="6" customFormat="1" ht="22.5">
      <c r="A3581" s="112"/>
      <c r="B3581" s="112"/>
      <c r="C3581" s="66" t="s">
        <v>10</v>
      </c>
      <c r="D3581" s="79">
        <f>D3586+D3591</f>
        <v>133650</v>
      </c>
      <c r="E3581" s="79">
        <f>E3586+E3591</f>
        <v>133650</v>
      </c>
      <c r="F3581" s="79">
        <f>F3586+F3591</f>
        <v>0</v>
      </c>
      <c r="G3581" s="79">
        <f>G3586+G3591</f>
        <v>0</v>
      </c>
      <c r="H3581" s="79">
        <f>H3586+H3591</f>
        <v>0</v>
      </c>
      <c r="I3581" s="79">
        <f>I3586+I3591</f>
        <v>0</v>
      </c>
    </row>
    <row r="3582" spans="1:9" s="6" customFormat="1" ht="22.5">
      <c r="A3582" s="112"/>
      <c r="B3582" s="112"/>
      <c r="C3582" s="66" t="s">
        <v>11</v>
      </c>
      <c r="D3582" s="79">
        <f>D3587+D3592</f>
        <v>20000</v>
      </c>
      <c r="E3582" s="79">
        <f>E3587+E3592</f>
        <v>20000</v>
      </c>
      <c r="F3582" s="79">
        <f>F3587+F3592</f>
        <v>0</v>
      </c>
      <c r="G3582" s="79">
        <f>G3587+G3592</f>
        <v>0</v>
      </c>
      <c r="H3582" s="79">
        <f>H3587+H3592</f>
        <v>0</v>
      </c>
      <c r="I3582" s="79">
        <f>I3587+I3592</f>
        <v>0</v>
      </c>
    </row>
    <row r="3583" spans="1:9" s="6" customFormat="1" ht="15.75">
      <c r="A3583" s="112"/>
      <c r="B3583" s="112"/>
      <c r="C3583" s="66" t="s">
        <v>28</v>
      </c>
      <c r="D3583" s="79">
        <v>0</v>
      </c>
      <c r="E3583" s="79">
        <v>0</v>
      </c>
      <c r="F3583" s="79">
        <v>0</v>
      </c>
      <c r="G3583" s="79">
        <v>0</v>
      </c>
      <c r="H3583" s="79">
        <v>0</v>
      </c>
      <c r="I3583" s="79">
        <v>0</v>
      </c>
    </row>
    <row r="3584" spans="1:9" ht="15" hidden="1">
      <c r="A3584" s="115">
        <v>1</v>
      </c>
      <c r="B3584" s="100" t="s">
        <v>617</v>
      </c>
      <c r="C3584" s="3" t="s">
        <v>12</v>
      </c>
      <c r="D3584" s="44">
        <f aca="true" t="shared" si="61" ref="D3584:D3623">E3584+F3584+G3584+H3584+I3584</f>
        <v>133650</v>
      </c>
      <c r="E3584" s="44">
        <f>E3585+E3586+E3587+E3588</f>
        <v>133650</v>
      </c>
      <c r="F3584" s="44">
        <f>F3585+F3586+F3587+F3588</f>
        <v>0</v>
      </c>
      <c r="G3584" s="44">
        <f>G3585+G3586+G3587+G3588</f>
        <v>0</v>
      </c>
      <c r="H3584" s="44">
        <f>H3585+H3586+H3587+H3588</f>
        <v>0</v>
      </c>
      <c r="I3584" s="44">
        <f>I3585+I3586+I3587+I3588</f>
        <v>0</v>
      </c>
    </row>
    <row r="3585" spans="1:9" ht="22.5" hidden="1">
      <c r="A3585" s="101"/>
      <c r="B3585" s="101"/>
      <c r="C3585" s="2" t="s">
        <v>9</v>
      </c>
      <c r="D3585" s="26">
        <f t="shared" si="61"/>
        <v>0</v>
      </c>
      <c r="E3585" s="26">
        <v>0</v>
      </c>
      <c r="F3585" s="26">
        <v>0</v>
      </c>
      <c r="G3585" s="26">
        <v>0</v>
      </c>
      <c r="H3585" s="26">
        <v>0</v>
      </c>
      <c r="I3585" s="26">
        <v>0</v>
      </c>
    </row>
    <row r="3586" spans="1:9" ht="22.5" hidden="1">
      <c r="A3586" s="101"/>
      <c r="B3586" s="101"/>
      <c r="C3586" s="2" t="s">
        <v>10</v>
      </c>
      <c r="D3586" s="26">
        <f t="shared" si="61"/>
        <v>133650</v>
      </c>
      <c r="E3586" s="26">
        <v>133650</v>
      </c>
      <c r="F3586" s="26">
        <v>0</v>
      </c>
      <c r="G3586" s="26">
        <v>0</v>
      </c>
      <c r="H3586" s="26">
        <v>0</v>
      </c>
      <c r="I3586" s="26">
        <v>0</v>
      </c>
    </row>
    <row r="3587" spans="1:9" ht="22.5" hidden="1">
      <c r="A3587" s="101"/>
      <c r="B3587" s="101"/>
      <c r="C3587" s="2" t="s">
        <v>11</v>
      </c>
      <c r="D3587" s="26">
        <f t="shared" si="61"/>
        <v>0</v>
      </c>
      <c r="E3587" s="26">
        <v>0</v>
      </c>
      <c r="F3587" s="26">
        <v>0</v>
      </c>
      <c r="G3587" s="26">
        <v>0</v>
      </c>
      <c r="H3587" s="26">
        <v>0</v>
      </c>
      <c r="I3587" s="26">
        <v>0</v>
      </c>
    </row>
    <row r="3588" spans="1:9" ht="15" hidden="1">
      <c r="A3588" s="101"/>
      <c r="B3588" s="101"/>
      <c r="C3588" s="2" t="s">
        <v>28</v>
      </c>
      <c r="D3588" s="26">
        <f t="shared" si="61"/>
        <v>0</v>
      </c>
      <c r="E3588" s="26">
        <v>0</v>
      </c>
      <c r="F3588" s="26">
        <v>0</v>
      </c>
      <c r="G3588" s="26">
        <v>0</v>
      </c>
      <c r="H3588" s="26">
        <v>0</v>
      </c>
      <c r="I3588" s="26">
        <v>0</v>
      </c>
    </row>
    <row r="3589" spans="1:9" ht="15" hidden="1">
      <c r="A3589" s="115">
        <v>2</v>
      </c>
      <c r="B3589" s="100" t="s">
        <v>618</v>
      </c>
      <c r="C3589" s="3" t="s">
        <v>12</v>
      </c>
      <c r="D3589" s="44">
        <f t="shared" si="61"/>
        <v>20000</v>
      </c>
      <c r="E3589" s="44">
        <f>E3590+E3591+E3592+E3593</f>
        <v>20000</v>
      </c>
      <c r="F3589" s="44">
        <f>F3590+F3591+F3592+F3593</f>
        <v>0</v>
      </c>
      <c r="G3589" s="44">
        <f>G3590+G3591+G3592+G3593</f>
        <v>0</v>
      </c>
      <c r="H3589" s="44">
        <f>H3590+H3591+H3592+H3593</f>
        <v>0</v>
      </c>
      <c r="I3589" s="44">
        <f>I3590+I3591+I3592+I3593</f>
        <v>0</v>
      </c>
    </row>
    <row r="3590" spans="1:9" ht="22.5" hidden="1">
      <c r="A3590" s="101"/>
      <c r="B3590" s="101"/>
      <c r="C3590" s="2" t="s">
        <v>9</v>
      </c>
      <c r="D3590" s="26">
        <f t="shared" si="61"/>
        <v>0</v>
      </c>
      <c r="E3590" s="26">
        <v>0</v>
      </c>
      <c r="F3590" s="26">
        <v>0</v>
      </c>
      <c r="G3590" s="26">
        <v>0</v>
      </c>
      <c r="H3590" s="26">
        <v>0</v>
      </c>
      <c r="I3590" s="26">
        <v>0</v>
      </c>
    </row>
    <row r="3591" spans="1:9" ht="22.5" hidden="1">
      <c r="A3591" s="101"/>
      <c r="B3591" s="101"/>
      <c r="C3591" s="2" t="s">
        <v>10</v>
      </c>
      <c r="D3591" s="26">
        <f t="shared" si="61"/>
        <v>0</v>
      </c>
      <c r="E3591" s="26">
        <v>0</v>
      </c>
      <c r="F3591" s="26">
        <v>0</v>
      </c>
      <c r="G3591" s="26">
        <v>0</v>
      </c>
      <c r="H3591" s="26">
        <v>0</v>
      </c>
      <c r="I3591" s="26">
        <v>0</v>
      </c>
    </row>
    <row r="3592" spans="1:9" ht="22.5" hidden="1">
      <c r="A3592" s="101"/>
      <c r="B3592" s="101"/>
      <c r="C3592" s="2" t="s">
        <v>11</v>
      </c>
      <c r="D3592" s="26">
        <f t="shared" si="61"/>
        <v>20000</v>
      </c>
      <c r="E3592" s="26">
        <v>20000</v>
      </c>
      <c r="F3592" s="26">
        <v>0</v>
      </c>
      <c r="G3592" s="26">
        <v>0</v>
      </c>
      <c r="H3592" s="26">
        <v>0</v>
      </c>
      <c r="I3592" s="26">
        <v>0</v>
      </c>
    </row>
    <row r="3593" spans="1:9" ht="15" hidden="1">
      <c r="A3593" s="101"/>
      <c r="B3593" s="101"/>
      <c r="C3593" s="2" t="s">
        <v>28</v>
      </c>
      <c r="D3593" s="26">
        <f t="shared" si="61"/>
        <v>0</v>
      </c>
      <c r="E3593" s="26">
        <v>0</v>
      </c>
      <c r="F3593" s="26">
        <v>0</v>
      </c>
      <c r="G3593" s="26">
        <v>0</v>
      </c>
      <c r="H3593" s="26">
        <v>0</v>
      </c>
      <c r="I3593" s="26">
        <v>0</v>
      </c>
    </row>
    <row r="3594" spans="1:9" ht="15">
      <c r="A3594" s="106"/>
      <c r="B3594" s="106" t="s">
        <v>756</v>
      </c>
      <c r="C3594" s="66" t="s">
        <v>12</v>
      </c>
      <c r="D3594" s="80">
        <v>0</v>
      </c>
      <c r="E3594" s="80">
        <v>0</v>
      </c>
      <c r="F3594" s="80">
        <v>0</v>
      </c>
      <c r="G3594" s="80">
        <v>0</v>
      </c>
      <c r="H3594" s="80">
        <v>0</v>
      </c>
      <c r="I3594" s="80">
        <v>0</v>
      </c>
    </row>
    <row r="3595" spans="1:9" ht="22.5">
      <c r="A3595" s="112"/>
      <c r="B3595" s="112"/>
      <c r="C3595" s="66" t="s">
        <v>9</v>
      </c>
      <c r="D3595" s="79">
        <v>0</v>
      </c>
      <c r="E3595" s="79">
        <v>0</v>
      </c>
      <c r="F3595" s="79">
        <v>0</v>
      </c>
      <c r="G3595" s="79">
        <v>0</v>
      </c>
      <c r="H3595" s="79">
        <v>0</v>
      </c>
      <c r="I3595" s="79">
        <v>0</v>
      </c>
    </row>
    <row r="3596" spans="1:9" ht="22.5">
      <c r="A3596" s="112"/>
      <c r="B3596" s="112"/>
      <c r="C3596" s="66" t="s">
        <v>10</v>
      </c>
      <c r="D3596" s="79">
        <v>0</v>
      </c>
      <c r="E3596" s="79">
        <v>0</v>
      </c>
      <c r="F3596" s="79">
        <v>0</v>
      </c>
      <c r="G3596" s="79">
        <v>0</v>
      </c>
      <c r="H3596" s="79">
        <v>0</v>
      </c>
      <c r="I3596" s="79">
        <v>0</v>
      </c>
    </row>
    <row r="3597" spans="1:9" ht="22.5">
      <c r="A3597" s="112"/>
      <c r="B3597" s="112"/>
      <c r="C3597" s="66" t="s">
        <v>11</v>
      </c>
      <c r="D3597" s="79">
        <v>0</v>
      </c>
      <c r="E3597" s="79">
        <v>0</v>
      </c>
      <c r="F3597" s="79">
        <v>0</v>
      </c>
      <c r="G3597" s="79">
        <v>0</v>
      </c>
      <c r="H3597" s="79">
        <v>0</v>
      </c>
      <c r="I3597" s="79">
        <v>0</v>
      </c>
    </row>
    <row r="3598" spans="1:9" ht="15">
      <c r="A3598" s="112"/>
      <c r="B3598" s="112"/>
      <c r="C3598" s="66" t="s">
        <v>28</v>
      </c>
      <c r="D3598" s="79">
        <v>0</v>
      </c>
      <c r="E3598" s="79">
        <v>0</v>
      </c>
      <c r="F3598" s="79">
        <v>0</v>
      </c>
      <c r="G3598" s="79">
        <v>0</v>
      </c>
      <c r="H3598" s="79">
        <v>0</v>
      </c>
      <c r="I3598" s="79">
        <v>0</v>
      </c>
    </row>
    <row r="3599" spans="1:9" ht="15" hidden="1">
      <c r="A3599" s="115">
        <v>3</v>
      </c>
      <c r="B3599" s="100" t="s">
        <v>619</v>
      </c>
      <c r="C3599" s="3" t="s">
        <v>12</v>
      </c>
      <c r="D3599" s="44">
        <f t="shared" si="61"/>
        <v>0</v>
      </c>
      <c r="E3599" s="44">
        <f>E3600+E3601+E3602+E3603</f>
        <v>0</v>
      </c>
      <c r="F3599" s="44">
        <f>F3600+F3601+F3602+F3603</f>
        <v>0</v>
      </c>
      <c r="G3599" s="44">
        <f>G3600+G3601+G3602+G3603</f>
        <v>0</v>
      </c>
      <c r="H3599" s="44">
        <f>H3600+H3601+H3602+H3603</f>
        <v>0</v>
      </c>
      <c r="I3599" s="44">
        <f>I3600+I3601+I3602+I3603</f>
        <v>0</v>
      </c>
    </row>
    <row r="3600" spans="1:9" ht="22.5" hidden="1">
      <c r="A3600" s="101"/>
      <c r="B3600" s="101"/>
      <c r="C3600" s="2" t="s">
        <v>9</v>
      </c>
      <c r="D3600" s="26">
        <f t="shared" si="61"/>
        <v>0</v>
      </c>
      <c r="E3600" s="26">
        <v>0</v>
      </c>
      <c r="F3600" s="26">
        <v>0</v>
      </c>
      <c r="G3600" s="26">
        <v>0</v>
      </c>
      <c r="H3600" s="26">
        <v>0</v>
      </c>
      <c r="I3600" s="26">
        <v>0</v>
      </c>
    </row>
    <row r="3601" spans="1:9" ht="22.5" hidden="1">
      <c r="A3601" s="101"/>
      <c r="B3601" s="101"/>
      <c r="C3601" s="2" t="s">
        <v>10</v>
      </c>
      <c r="D3601" s="26">
        <f t="shared" si="61"/>
        <v>0</v>
      </c>
      <c r="E3601" s="26">
        <v>0</v>
      </c>
      <c r="F3601" s="26">
        <v>0</v>
      </c>
      <c r="G3601" s="26">
        <v>0</v>
      </c>
      <c r="H3601" s="26">
        <v>0</v>
      </c>
      <c r="I3601" s="26">
        <v>0</v>
      </c>
    </row>
    <row r="3602" spans="1:9" ht="22.5" hidden="1">
      <c r="A3602" s="101"/>
      <c r="B3602" s="101"/>
      <c r="C3602" s="2" t="s">
        <v>11</v>
      </c>
      <c r="D3602" s="26">
        <f t="shared" si="61"/>
        <v>0</v>
      </c>
      <c r="E3602" s="26">
        <v>0</v>
      </c>
      <c r="F3602" s="26">
        <v>0</v>
      </c>
      <c r="G3602" s="26">
        <v>0</v>
      </c>
      <c r="H3602" s="26">
        <v>0</v>
      </c>
      <c r="I3602" s="26">
        <v>0</v>
      </c>
    </row>
    <row r="3603" spans="1:9" ht="15" hidden="1">
      <c r="A3603" s="101"/>
      <c r="B3603" s="101"/>
      <c r="C3603" s="2" t="s">
        <v>28</v>
      </c>
      <c r="D3603" s="26">
        <f t="shared" si="61"/>
        <v>0</v>
      </c>
      <c r="E3603" s="26">
        <v>0</v>
      </c>
      <c r="F3603" s="26">
        <v>0</v>
      </c>
      <c r="G3603" s="26">
        <v>0</v>
      </c>
      <c r="H3603" s="26">
        <v>0</v>
      </c>
      <c r="I3603" s="26">
        <v>0</v>
      </c>
    </row>
    <row r="3604" spans="1:9" ht="15">
      <c r="A3604" s="106"/>
      <c r="B3604" s="106" t="s">
        <v>757</v>
      </c>
      <c r="C3604" s="66" t="s">
        <v>12</v>
      </c>
      <c r="D3604" s="80">
        <f>D3605+D3606+D3607+D3608</f>
        <v>11643</v>
      </c>
      <c r="E3604" s="80">
        <f>E3605+E3606+E3607+E3608</f>
        <v>11643</v>
      </c>
      <c r="F3604" s="80">
        <f>F3605+F3606+F3607+F3608</f>
        <v>0</v>
      </c>
      <c r="G3604" s="80">
        <f>G3605+G3606+G3607+G3608</f>
        <v>0</v>
      </c>
      <c r="H3604" s="80">
        <f>H3605+H3606+H3607+H3608</f>
        <v>0</v>
      </c>
      <c r="I3604" s="80">
        <f>I3605+I3606+I3607+I3608</f>
        <v>0</v>
      </c>
    </row>
    <row r="3605" spans="1:9" ht="22.5">
      <c r="A3605" s="112"/>
      <c r="B3605" s="112"/>
      <c r="C3605" s="66" t="s">
        <v>9</v>
      </c>
      <c r="D3605" s="79">
        <v>0</v>
      </c>
      <c r="E3605" s="79">
        <v>0</v>
      </c>
      <c r="F3605" s="79">
        <v>0</v>
      </c>
      <c r="G3605" s="79">
        <v>0</v>
      </c>
      <c r="H3605" s="79">
        <v>0</v>
      </c>
      <c r="I3605" s="79">
        <v>0</v>
      </c>
    </row>
    <row r="3606" spans="1:9" ht="22.5">
      <c r="A3606" s="112"/>
      <c r="B3606" s="112"/>
      <c r="C3606" s="66" t="s">
        <v>10</v>
      </c>
      <c r="D3606" s="79">
        <f>D3611</f>
        <v>10968</v>
      </c>
      <c r="E3606" s="79">
        <f>E3611</f>
        <v>10968</v>
      </c>
      <c r="F3606" s="79">
        <f>F3611</f>
        <v>0</v>
      </c>
      <c r="G3606" s="79">
        <f>G3611</f>
        <v>0</v>
      </c>
      <c r="H3606" s="79">
        <f>H3611</f>
        <v>0</v>
      </c>
      <c r="I3606" s="79">
        <f>I3611</f>
        <v>0</v>
      </c>
    </row>
    <row r="3607" spans="1:9" ht="22.5">
      <c r="A3607" s="112"/>
      <c r="B3607" s="112"/>
      <c r="C3607" s="66" t="s">
        <v>11</v>
      </c>
      <c r="D3607" s="79">
        <f>D3612</f>
        <v>675</v>
      </c>
      <c r="E3607" s="79">
        <f>E3612</f>
        <v>675</v>
      </c>
      <c r="F3607" s="79">
        <f>F3612</f>
        <v>0</v>
      </c>
      <c r="G3607" s="79">
        <f>G3612</f>
        <v>0</v>
      </c>
      <c r="H3607" s="79">
        <f>H3612</f>
        <v>0</v>
      </c>
      <c r="I3607" s="79">
        <f>I3612</f>
        <v>0</v>
      </c>
    </row>
    <row r="3608" spans="1:9" ht="15">
      <c r="A3608" s="112"/>
      <c r="B3608" s="112"/>
      <c r="C3608" s="66" t="s">
        <v>28</v>
      </c>
      <c r="D3608" s="79">
        <v>0</v>
      </c>
      <c r="E3608" s="79">
        <v>0</v>
      </c>
      <c r="F3608" s="79">
        <v>0</v>
      </c>
      <c r="G3608" s="79">
        <v>0</v>
      </c>
      <c r="H3608" s="79">
        <v>0</v>
      </c>
      <c r="I3608" s="79">
        <v>0</v>
      </c>
    </row>
    <row r="3609" spans="1:9" ht="15" hidden="1">
      <c r="A3609" s="115">
        <v>4</v>
      </c>
      <c r="B3609" s="100" t="s">
        <v>620</v>
      </c>
      <c r="C3609" s="3" t="s">
        <v>12</v>
      </c>
      <c r="D3609" s="44">
        <f t="shared" si="61"/>
        <v>11643</v>
      </c>
      <c r="E3609" s="44">
        <f>E3610+E3611+E3612+E3613</f>
        <v>11643</v>
      </c>
      <c r="F3609" s="44">
        <f>F3610+F3611+F3612+F3613</f>
        <v>0</v>
      </c>
      <c r="G3609" s="44">
        <f>G3610+G3611+G3612+G3613</f>
        <v>0</v>
      </c>
      <c r="H3609" s="44">
        <f>H3610+H3611+H3612+H3613</f>
        <v>0</v>
      </c>
      <c r="I3609" s="44">
        <f>I3610+I3611+I3612+I3613</f>
        <v>0</v>
      </c>
    </row>
    <row r="3610" spans="1:9" ht="22.5" hidden="1">
      <c r="A3610" s="101"/>
      <c r="B3610" s="101"/>
      <c r="C3610" s="2" t="s">
        <v>9</v>
      </c>
      <c r="D3610" s="26">
        <f t="shared" si="61"/>
        <v>0</v>
      </c>
      <c r="E3610" s="26">
        <v>0</v>
      </c>
      <c r="F3610" s="26">
        <v>0</v>
      </c>
      <c r="G3610" s="26">
        <v>0</v>
      </c>
      <c r="H3610" s="26">
        <v>0</v>
      </c>
      <c r="I3610" s="26">
        <v>0</v>
      </c>
    </row>
    <row r="3611" spans="1:9" ht="22.5" hidden="1">
      <c r="A3611" s="101"/>
      <c r="B3611" s="101"/>
      <c r="C3611" s="2" t="s">
        <v>10</v>
      </c>
      <c r="D3611" s="26">
        <f t="shared" si="61"/>
        <v>10968</v>
      </c>
      <c r="E3611" s="26">
        <v>10968</v>
      </c>
      <c r="F3611" s="26">
        <v>0</v>
      </c>
      <c r="G3611" s="26">
        <v>0</v>
      </c>
      <c r="H3611" s="26">
        <v>0</v>
      </c>
      <c r="I3611" s="26">
        <v>0</v>
      </c>
    </row>
    <row r="3612" spans="1:9" ht="22.5" hidden="1">
      <c r="A3612" s="101"/>
      <c r="B3612" s="101"/>
      <c r="C3612" s="2" t="s">
        <v>11</v>
      </c>
      <c r="D3612" s="26">
        <f t="shared" si="61"/>
        <v>675</v>
      </c>
      <c r="E3612" s="26">
        <v>675</v>
      </c>
      <c r="F3612" s="26">
        <v>0</v>
      </c>
      <c r="G3612" s="26">
        <v>0</v>
      </c>
      <c r="H3612" s="26">
        <v>0</v>
      </c>
      <c r="I3612" s="26">
        <v>0</v>
      </c>
    </row>
    <row r="3613" spans="1:9" ht="15" hidden="1">
      <c r="A3613" s="101"/>
      <c r="B3613" s="101"/>
      <c r="C3613" s="2" t="s">
        <v>28</v>
      </c>
      <c r="D3613" s="26">
        <f t="shared" si="61"/>
        <v>0</v>
      </c>
      <c r="E3613" s="26">
        <v>0</v>
      </c>
      <c r="F3613" s="26">
        <v>0</v>
      </c>
      <c r="G3613" s="26">
        <v>0</v>
      </c>
      <c r="H3613" s="26">
        <v>0</v>
      </c>
      <c r="I3613" s="26">
        <v>0</v>
      </c>
    </row>
    <row r="3614" spans="1:9" ht="15">
      <c r="A3614" s="106"/>
      <c r="B3614" s="106" t="s">
        <v>758</v>
      </c>
      <c r="C3614" s="66" t="s">
        <v>12</v>
      </c>
      <c r="D3614" s="80">
        <f>D3615+D3616+D3617+D3618</f>
        <v>37405.7</v>
      </c>
      <c r="E3614" s="80">
        <f>E3615+E3616+E3617+E3618</f>
        <v>37405.7</v>
      </c>
      <c r="F3614" s="80">
        <f>F3615+F3616+F3617+F3618</f>
        <v>0</v>
      </c>
      <c r="G3614" s="80">
        <f>G3615+G3616+G3617+G3618</f>
        <v>0</v>
      </c>
      <c r="H3614" s="80">
        <f>H3615+H3616+H3617+H3618</f>
        <v>0</v>
      </c>
      <c r="I3614" s="80">
        <f>I3615+I3616+I3617+I3618</f>
        <v>0</v>
      </c>
    </row>
    <row r="3615" spans="1:9" ht="22.5">
      <c r="A3615" s="112"/>
      <c r="B3615" s="112"/>
      <c r="C3615" s="66" t="s">
        <v>9</v>
      </c>
      <c r="D3615" s="79">
        <v>0</v>
      </c>
      <c r="E3615" s="79">
        <v>0</v>
      </c>
      <c r="F3615" s="79">
        <v>0</v>
      </c>
      <c r="G3615" s="79">
        <v>0</v>
      </c>
      <c r="H3615" s="79">
        <v>0</v>
      </c>
      <c r="I3615" s="79">
        <v>0</v>
      </c>
    </row>
    <row r="3616" spans="1:9" ht="22.5">
      <c r="A3616" s="112"/>
      <c r="B3616" s="112"/>
      <c r="C3616" s="66" t="s">
        <v>10</v>
      </c>
      <c r="D3616" s="79">
        <v>0</v>
      </c>
      <c r="E3616" s="79">
        <v>0</v>
      </c>
      <c r="F3616" s="79">
        <v>0</v>
      </c>
      <c r="G3616" s="79">
        <v>0</v>
      </c>
      <c r="H3616" s="79">
        <v>0</v>
      </c>
      <c r="I3616" s="79">
        <v>0</v>
      </c>
    </row>
    <row r="3617" spans="1:9" ht="22.5">
      <c r="A3617" s="112"/>
      <c r="B3617" s="112"/>
      <c r="C3617" s="66" t="s">
        <v>11</v>
      </c>
      <c r="D3617" s="79">
        <f>D3622+D3627</f>
        <v>27405.7</v>
      </c>
      <c r="E3617" s="79">
        <f>E3622+E3627</f>
        <v>27405.7</v>
      </c>
      <c r="F3617" s="79">
        <f>F3622+F3627</f>
        <v>0</v>
      </c>
      <c r="G3617" s="79">
        <f>G3622+G3627</f>
        <v>0</v>
      </c>
      <c r="H3617" s="79">
        <f>H3622+H3627</f>
        <v>0</v>
      </c>
      <c r="I3617" s="79">
        <f>I3622+I3627</f>
        <v>0</v>
      </c>
    </row>
    <row r="3618" spans="1:9" ht="15">
      <c r="A3618" s="112"/>
      <c r="B3618" s="112"/>
      <c r="C3618" s="66" t="s">
        <v>28</v>
      </c>
      <c r="D3618" s="79">
        <f>D3623</f>
        <v>10000</v>
      </c>
      <c r="E3618" s="79">
        <f>E3623</f>
        <v>10000</v>
      </c>
      <c r="F3618" s="79">
        <f>F3623</f>
        <v>0</v>
      </c>
      <c r="G3618" s="79">
        <f>G3623</f>
        <v>0</v>
      </c>
      <c r="H3618" s="79">
        <f>H3623</f>
        <v>0</v>
      </c>
      <c r="I3618" s="79">
        <f>I3623</f>
        <v>0</v>
      </c>
    </row>
    <row r="3619" spans="1:9" ht="15" hidden="1">
      <c r="A3619" s="115">
        <v>5</v>
      </c>
      <c r="B3619" s="100" t="s">
        <v>621</v>
      </c>
      <c r="C3619" s="3" t="s">
        <v>12</v>
      </c>
      <c r="D3619" s="44">
        <f t="shared" si="61"/>
        <v>37350</v>
      </c>
      <c r="E3619" s="44">
        <f>E3620+E3621+E3622+E3623</f>
        <v>37350</v>
      </c>
      <c r="F3619" s="44">
        <f>F3620+F3621+F3622+F3623</f>
        <v>0</v>
      </c>
      <c r="G3619" s="44">
        <f>G3620+G3621+G3622+G3623</f>
        <v>0</v>
      </c>
      <c r="H3619" s="44">
        <f>H3620+H3621+H3622+H3623</f>
        <v>0</v>
      </c>
      <c r="I3619" s="44">
        <f>I3620+I3621+I3622+I3623</f>
        <v>0</v>
      </c>
    </row>
    <row r="3620" spans="1:9" ht="22.5" hidden="1">
      <c r="A3620" s="101"/>
      <c r="B3620" s="101"/>
      <c r="C3620" s="2" t="s">
        <v>9</v>
      </c>
      <c r="D3620" s="26">
        <f t="shared" si="61"/>
        <v>0</v>
      </c>
      <c r="E3620" s="26">
        <v>0</v>
      </c>
      <c r="F3620" s="26">
        <v>0</v>
      </c>
      <c r="G3620" s="26">
        <v>0</v>
      </c>
      <c r="H3620" s="26">
        <v>0</v>
      </c>
      <c r="I3620" s="26">
        <v>0</v>
      </c>
    </row>
    <row r="3621" spans="1:9" ht="22.5" hidden="1">
      <c r="A3621" s="101"/>
      <c r="B3621" s="101"/>
      <c r="C3621" s="2" t="s">
        <v>10</v>
      </c>
      <c r="D3621" s="26">
        <f t="shared" si="61"/>
        <v>0</v>
      </c>
      <c r="E3621" s="26">
        <v>0</v>
      </c>
      <c r="F3621" s="26">
        <v>0</v>
      </c>
      <c r="G3621" s="26">
        <v>0</v>
      </c>
      <c r="H3621" s="26">
        <v>0</v>
      </c>
      <c r="I3621" s="26">
        <v>0</v>
      </c>
    </row>
    <row r="3622" spans="1:9" ht="22.5" hidden="1">
      <c r="A3622" s="101"/>
      <c r="B3622" s="101"/>
      <c r="C3622" s="2" t="s">
        <v>11</v>
      </c>
      <c r="D3622" s="26">
        <f t="shared" si="61"/>
        <v>27350</v>
      </c>
      <c r="E3622" s="26">
        <v>27350</v>
      </c>
      <c r="F3622" s="26">
        <v>0</v>
      </c>
      <c r="G3622" s="26">
        <v>0</v>
      </c>
      <c r="H3622" s="26">
        <v>0</v>
      </c>
      <c r="I3622" s="26">
        <v>0</v>
      </c>
    </row>
    <row r="3623" spans="1:9" ht="15" hidden="1">
      <c r="A3623" s="101"/>
      <c r="B3623" s="101"/>
      <c r="C3623" s="2" t="s">
        <v>28</v>
      </c>
      <c r="D3623" s="26">
        <f t="shared" si="61"/>
        <v>10000</v>
      </c>
      <c r="E3623" s="26">
        <v>10000</v>
      </c>
      <c r="F3623" s="26">
        <v>0</v>
      </c>
      <c r="G3623" s="26">
        <v>0</v>
      </c>
      <c r="H3623" s="26">
        <v>0</v>
      </c>
      <c r="I3623" s="26">
        <v>0</v>
      </c>
    </row>
    <row r="3624" spans="1:9" ht="15" hidden="1">
      <c r="A3624" s="115">
        <v>6</v>
      </c>
      <c r="B3624" s="100" t="s">
        <v>105</v>
      </c>
      <c r="C3624" s="3" t="s">
        <v>12</v>
      </c>
      <c r="D3624" s="44">
        <f>E3624+F3624+G3624+H3624+I3624</f>
        <v>55.7</v>
      </c>
      <c r="E3624" s="44">
        <f>E3625+E3626+E3627+E3628</f>
        <v>55.7</v>
      </c>
      <c r="F3624" s="44">
        <f>F3625+F3626+F3627+F3628</f>
        <v>0</v>
      </c>
      <c r="G3624" s="44">
        <f>G3625+G3626+G3627+G3628</f>
        <v>0</v>
      </c>
      <c r="H3624" s="44">
        <f>H3625+H3626+H3627+H3628</f>
        <v>0</v>
      </c>
      <c r="I3624" s="44">
        <f>I3625+I3626+I3627+I3628</f>
        <v>0</v>
      </c>
    </row>
    <row r="3625" spans="1:9" ht="22.5" hidden="1">
      <c r="A3625" s="101"/>
      <c r="B3625" s="101"/>
      <c r="C3625" s="2" t="s">
        <v>9</v>
      </c>
      <c r="D3625" s="26">
        <f>E3625+F3625+G3625+H3625+I3625</f>
        <v>0</v>
      </c>
      <c r="E3625" s="26">
        <v>0</v>
      </c>
      <c r="F3625" s="26">
        <v>0</v>
      </c>
      <c r="G3625" s="26">
        <v>0</v>
      </c>
      <c r="H3625" s="26">
        <v>0</v>
      </c>
      <c r="I3625" s="26">
        <v>0</v>
      </c>
    </row>
    <row r="3626" spans="1:9" ht="22.5" hidden="1">
      <c r="A3626" s="101"/>
      <c r="B3626" s="101"/>
      <c r="C3626" s="2" t="s">
        <v>10</v>
      </c>
      <c r="D3626" s="26">
        <f>E3626+F3626+G3626+H3626+I3626</f>
        <v>0</v>
      </c>
      <c r="E3626" s="26">
        <v>0</v>
      </c>
      <c r="F3626" s="26">
        <v>0</v>
      </c>
      <c r="G3626" s="26">
        <v>0</v>
      </c>
      <c r="H3626" s="26">
        <v>0</v>
      </c>
      <c r="I3626" s="26">
        <v>0</v>
      </c>
    </row>
    <row r="3627" spans="1:9" ht="22.5" hidden="1">
      <c r="A3627" s="101"/>
      <c r="B3627" s="101"/>
      <c r="C3627" s="2" t="s">
        <v>11</v>
      </c>
      <c r="D3627" s="26">
        <f>E3627+F3627+G3627+H3627+I3627</f>
        <v>55.7</v>
      </c>
      <c r="E3627" s="26">
        <v>55.7</v>
      </c>
      <c r="F3627" s="26">
        <v>0</v>
      </c>
      <c r="G3627" s="26">
        <v>0</v>
      </c>
      <c r="H3627" s="26">
        <v>0</v>
      </c>
      <c r="I3627" s="26">
        <v>0</v>
      </c>
    </row>
    <row r="3628" spans="1:9" ht="15" hidden="1">
      <c r="A3628" s="101"/>
      <c r="B3628" s="101"/>
      <c r="C3628" s="2" t="s">
        <v>28</v>
      </c>
      <c r="D3628" s="26">
        <f>E3628+F3628+G3628+H3628+I3628</f>
        <v>0</v>
      </c>
      <c r="E3628" s="26">
        <v>0</v>
      </c>
      <c r="F3628" s="26">
        <v>0</v>
      </c>
      <c r="G3628" s="26">
        <v>0</v>
      </c>
      <c r="H3628" s="26">
        <v>0</v>
      </c>
      <c r="I3628" s="26">
        <v>0</v>
      </c>
    </row>
    <row r="3629" spans="1:9" ht="15">
      <c r="A3629" s="54"/>
      <c r="B3629" s="54"/>
      <c r="C3629" s="63"/>
      <c r="D3629" s="54"/>
      <c r="E3629" s="54"/>
      <c r="F3629" s="54"/>
      <c r="G3629" s="54"/>
      <c r="H3629" s="54"/>
      <c r="I3629" s="54"/>
    </row>
    <row r="3630" spans="1:9" ht="15">
      <c r="A3630" s="58"/>
      <c r="B3630" s="102" t="s">
        <v>785</v>
      </c>
      <c r="C3630" s="50" t="s">
        <v>622</v>
      </c>
      <c r="D3630" s="17">
        <f>D3631+D3632+D3633+D3634</f>
        <v>23598713.591999996</v>
      </c>
      <c r="E3630" s="17">
        <f>E3631+E3632+E3633+E3634</f>
        <v>3871681.76</v>
      </c>
      <c r="F3630" s="17">
        <f>F3631+F3632+F3633+F3634</f>
        <v>5344825.147499999</v>
      </c>
      <c r="G3630" s="17">
        <f>G3631+G3632+G3633+G3634</f>
        <v>4897597.759499999</v>
      </c>
      <c r="H3630" s="17">
        <f>H3631+H3632+H3633+H3634</f>
        <v>5018766.5475</v>
      </c>
      <c r="I3630" s="17">
        <f>I3631+I3632+I3633+I3634</f>
        <v>4465842.3774999995</v>
      </c>
    </row>
    <row r="3631" spans="1:9" ht="22.5">
      <c r="A3631" s="58"/>
      <c r="B3631" s="103"/>
      <c r="C3631" s="51" t="s">
        <v>9</v>
      </c>
      <c r="D3631" s="19">
        <f>D13+D276+D641+D920+D1160+D1216+D1838+D2094+D2236+D2527+D2773+D2944+D3347</f>
        <v>203216.2</v>
      </c>
      <c r="E3631" s="19">
        <f>E13+E276+E641+E920+E1160+E1216+E1838+E2094+E2236+E2527+E2773+E2944+E3347</f>
        <v>8240.2</v>
      </c>
      <c r="F3631" s="19">
        <f>F13+F276+F641+F920+F1160+F1216+F1838+F2094+F2236+F2527+F2773+F2944+F3347</f>
        <v>21487</v>
      </c>
      <c r="G3631" s="19">
        <f>G13+G276+G641+G920+G1160+G1216+G1838+G2094+G2236+G2527+G2773+G2944+G3347</f>
        <v>40234</v>
      </c>
      <c r="H3631" s="19">
        <f>H13+H276+H641+H920+H1160+H1216+H1838+H2094+H2236+H2527+H2773+H2944+H3347</f>
        <v>94834</v>
      </c>
      <c r="I3631" s="19">
        <f>I13+I276+I641+I920+I1160+I1216+I1838+I2094+I2236+I2527+I2773+I2944+I3347</f>
        <v>38421</v>
      </c>
    </row>
    <row r="3632" spans="1:9" ht="22.5">
      <c r="A3632" s="58"/>
      <c r="B3632" s="103"/>
      <c r="C3632" s="51" t="s">
        <v>10</v>
      </c>
      <c r="D3632" s="19">
        <f>D14+D277+D642+D921+D1161+D1217+D1839+D2095+D2237+D2528+D2774+D2945+D3348+D3571</f>
        <v>6008924.39</v>
      </c>
      <c r="E3632" s="19">
        <f>E14+E277+E642+E921+E1161+E1217+E1839+E2095+E2237+E2528+E2774+E2945+E3348+E3571</f>
        <v>1207150.5</v>
      </c>
      <c r="F3632" s="19">
        <f>F14+F277+F642+F921+F1161+F1217+F1839+F2095+F2237+F2528+F2774+F2945+F3348+F3571</f>
        <v>1344223.3199999998</v>
      </c>
      <c r="G3632" s="19">
        <f>G14+G277+G642+G921+G1161+G1217+G1839+G2095+G2237+G2528+G2774+G2945+G3348+G3571</f>
        <v>1152948.19</v>
      </c>
      <c r="H3632" s="19">
        <f>H14+H277+H642+H921+H1161+H1217+H1839+H2095+H2237+H2528+H2774+H2945+H3348+H3571</f>
        <v>1159733.19</v>
      </c>
      <c r="I3632" s="19">
        <f>I14+I277+I642+I921+I1161+I1217+I1839+I2095+I2237+I2528+I2774+I2945+I3348+I3571</f>
        <v>1144869.19</v>
      </c>
    </row>
    <row r="3633" spans="1:9" ht="22.5">
      <c r="A3633" s="58"/>
      <c r="B3633" s="103"/>
      <c r="C3633" s="51" t="s">
        <v>11</v>
      </c>
      <c r="D3633" s="19">
        <f>D15+D278+D643+D922+D1162+D1218+D1840+D2096+D2238+D2529+D2775+D2946+D3349+D3572</f>
        <v>6699605.851999999</v>
      </c>
      <c r="E3633" s="19">
        <f>E15+E278+E643+E922+E1162+E1218+E1840+E2096+E2238+E2529+E2775+E2946+E3349+E3572</f>
        <v>1210806.2</v>
      </c>
      <c r="F3633" s="19">
        <f>F15+F278+F643+F922+F1162+F1218+F1840+F2096+F2238+F2529+F2775+F2946+F3349+F3572</f>
        <v>1249949.54</v>
      </c>
      <c r="G3633" s="19">
        <f>G15+G278+G643+G922+G1162+G1218+G1840+G2096+G2238+G2529+G2775+G2946+G3349+G3572</f>
        <v>1318972.4719999998</v>
      </c>
      <c r="H3633" s="19">
        <f>H15+H278+H643+H922+H1162+H1218+H1840+H2096+H2238+H2529+H2775+H2946+H3349+H3572</f>
        <v>1363468.4500000004</v>
      </c>
      <c r="I3633" s="19">
        <f>I15+I278+I643+I922+I1162+I1218+I1840+I2096+I2238+I2529+I2775+I2946+I3349+I3572</f>
        <v>1556409.19</v>
      </c>
    </row>
    <row r="3634" spans="1:9" ht="15">
      <c r="A3634" s="58"/>
      <c r="B3634" s="103"/>
      <c r="C3634" s="51" t="s">
        <v>28</v>
      </c>
      <c r="D3634" s="19">
        <f>D16+D279+D644+D923+D1163+D1219+D1841+D2097+D2239+D2530+D2776+D2947+D3350+D3573</f>
        <v>10686967.149999999</v>
      </c>
      <c r="E3634" s="19">
        <f>E16+E279+E644+E923+E1163+E1219+E1841+E2097+E2239+E2530+E2776+E2947+E3350+E3573</f>
        <v>1445484.8599999996</v>
      </c>
      <c r="F3634" s="19">
        <f>F16+F279+F644+F923+F1163+F1219+F1841+F2097+F2239+F2530+F2776+F2947+F3350+F3573</f>
        <v>2729165.2874999996</v>
      </c>
      <c r="G3634" s="19">
        <f>G16+G279+G644+G923+G1163+G1219+G1841+G2097+G2239+G2530+G2776+G2947+G3350+G3573</f>
        <v>2385443.0974999997</v>
      </c>
      <c r="H3634" s="19">
        <f>H16+H279+H644+H923+H1163+H1219+H1841+H2097+H2239+H2530+H2776+H2947+H3350+H3573</f>
        <v>2400730.9074999997</v>
      </c>
      <c r="I3634" s="19">
        <f>I16+I279+I644+I923+I1163+I1219+I1841+I2097+I2239+I2530+I2776+I2947+I3350+I3573</f>
        <v>1726142.9975</v>
      </c>
    </row>
    <row r="3636" spans="4:9" ht="15">
      <c r="D3636" s="9"/>
      <c r="E3636" s="9"/>
      <c r="F3636" s="9"/>
      <c r="G3636" s="9"/>
      <c r="H3636" s="9"/>
      <c r="I3636" s="9"/>
    </row>
    <row r="3638" ht="15">
      <c r="D3638" s="9"/>
    </row>
  </sheetData>
  <sheetProtection/>
  <mergeCells count="1587">
    <mergeCell ref="A1887:A1891"/>
    <mergeCell ref="B1887:B1891"/>
    <mergeCell ref="C1987:I1991"/>
    <mergeCell ref="C1997:I2001"/>
    <mergeCell ref="C2099:I2103"/>
    <mergeCell ref="B3573:C3573"/>
    <mergeCell ref="B3345:I3345"/>
    <mergeCell ref="B3568:I3568"/>
    <mergeCell ref="B2942:I2942"/>
    <mergeCell ref="B2771:I2771"/>
    <mergeCell ref="B2525:I2525"/>
    <mergeCell ref="B2234:I2234"/>
    <mergeCell ref="B2092:I2092"/>
    <mergeCell ref="B1836:I1836"/>
    <mergeCell ref="B1214:I1214"/>
    <mergeCell ref="B1158:I1158"/>
    <mergeCell ref="B918:I918"/>
    <mergeCell ref="B3570:C3570"/>
    <mergeCell ref="B3571:C3571"/>
    <mergeCell ref="B3572:C3572"/>
    <mergeCell ref="B3558:B3562"/>
    <mergeCell ref="B3387:B3391"/>
    <mergeCell ref="A3412:A3416"/>
    <mergeCell ref="B3412:B3416"/>
    <mergeCell ref="A2843:A2847"/>
    <mergeCell ref="A2848:A2852"/>
    <mergeCell ref="A2853:A2857"/>
    <mergeCell ref="A2858:A2862"/>
    <mergeCell ref="A2863:A2867"/>
    <mergeCell ref="A2761:A2765"/>
    <mergeCell ref="A2766:A2770"/>
    <mergeCell ref="A2823:A2827"/>
    <mergeCell ref="B639:I639"/>
    <mergeCell ref="B274:I274"/>
    <mergeCell ref="B11:I11"/>
    <mergeCell ref="B2774:C2774"/>
    <mergeCell ref="B2775:C2775"/>
    <mergeCell ref="B2776:C2776"/>
    <mergeCell ref="B2943:C2943"/>
    <mergeCell ref="B2944:C2944"/>
    <mergeCell ref="B2945:C2945"/>
    <mergeCell ref="B2946:C2946"/>
    <mergeCell ref="B2947:C2947"/>
    <mergeCell ref="B3346:C3346"/>
    <mergeCell ref="B3347:C3347"/>
    <mergeCell ref="B3348:C3348"/>
    <mergeCell ref="B3349:C3349"/>
    <mergeCell ref="B3350:C3350"/>
    <mergeCell ref="B3569:C3569"/>
    <mergeCell ref="C2935:I2935"/>
    <mergeCell ref="B12:C12"/>
    <mergeCell ref="B13:C13"/>
    <mergeCell ref="B14:C14"/>
    <mergeCell ref="B15:C15"/>
    <mergeCell ref="B16:C16"/>
    <mergeCell ref="B275:C275"/>
    <mergeCell ref="B276:C276"/>
    <mergeCell ref="B277:C277"/>
    <mergeCell ref="B278:C278"/>
    <mergeCell ref="B279:C279"/>
    <mergeCell ref="B640:C640"/>
    <mergeCell ref="B641:C641"/>
    <mergeCell ref="B642:C642"/>
    <mergeCell ref="B643:C643"/>
    <mergeCell ref="B644:C644"/>
    <mergeCell ref="B919:C919"/>
    <mergeCell ref="B920:C920"/>
    <mergeCell ref="B921:C921"/>
    <mergeCell ref="B922:C922"/>
    <mergeCell ref="B923:C923"/>
    <mergeCell ref="B1159:C1159"/>
    <mergeCell ref="B1160:C1160"/>
    <mergeCell ref="B1161:C1161"/>
    <mergeCell ref="B1162:C1162"/>
    <mergeCell ref="B1163:C1163"/>
    <mergeCell ref="B1215:C1215"/>
    <mergeCell ref="B1216:C1216"/>
    <mergeCell ref="B1217:C1217"/>
    <mergeCell ref="B1218:C1218"/>
    <mergeCell ref="B1219:C1219"/>
    <mergeCell ref="D1482:I1486"/>
    <mergeCell ref="D1472:I1476"/>
    <mergeCell ref="C1289:I1291"/>
    <mergeCell ref="C1293:I1294"/>
    <mergeCell ref="D848:I852"/>
    <mergeCell ref="D853:I857"/>
    <mergeCell ref="D858:I862"/>
    <mergeCell ref="D863:I867"/>
    <mergeCell ref="D868:I872"/>
    <mergeCell ref="D873:I877"/>
    <mergeCell ref="B1472:B1476"/>
    <mergeCell ref="B1482:B1486"/>
    <mergeCell ref="B1316:B1320"/>
    <mergeCell ref="B1321:B1325"/>
    <mergeCell ref="B1331:B1335"/>
    <mergeCell ref="B1336:B1340"/>
    <mergeCell ref="A12:A16"/>
    <mergeCell ref="A275:A279"/>
    <mergeCell ref="A640:A644"/>
    <mergeCell ref="A919:A923"/>
    <mergeCell ref="A1159:A1163"/>
    <mergeCell ref="A1215:A1219"/>
    <mergeCell ref="A1837:A1841"/>
    <mergeCell ref="A2093:A2097"/>
    <mergeCell ref="A2526:A2530"/>
    <mergeCell ref="A2772:A2776"/>
    <mergeCell ref="A2943:A2947"/>
    <mergeCell ref="A3346:A3350"/>
    <mergeCell ref="A2235:A2239"/>
    <mergeCell ref="B3357:B3361"/>
    <mergeCell ref="A3377:A3381"/>
    <mergeCell ref="B3377:B3381"/>
    <mergeCell ref="B1837:C1837"/>
    <mergeCell ref="A2666:A2670"/>
    <mergeCell ref="B2666:B2670"/>
    <mergeCell ref="A2706:A2710"/>
    <mergeCell ref="B2706:B2710"/>
    <mergeCell ref="A2746:A2750"/>
    <mergeCell ref="B2746:B2750"/>
    <mergeCell ref="A2756:A2760"/>
    <mergeCell ref="B2756:B2760"/>
    <mergeCell ref="B2818:B2822"/>
    <mergeCell ref="A2818:A2822"/>
    <mergeCell ref="A2833:A2837"/>
    <mergeCell ref="A2879:A2883"/>
    <mergeCell ref="B2879:B2883"/>
    <mergeCell ref="A2909:A2913"/>
    <mergeCell ref="B2909:B2913"/>
    <mergeCell ref="A3579:A3583"/>
    <mergeCell ref="B3579:B3583"/>
    <mergeCell ref="A3594:A3598"/>
    <mergeCell ref="B3594:B3598"/>
    <mergeCell ref="A3604:A3608"/>
    <mergeCell ref="B3604:B3608"/>
    <mergeCell ref="A3614:A3618"/>
    <mergeCell ref="B3614:B3618"/>
    <mergeCell ref="A3428:A3432"/>
    <mergeCell ref="B3428:B3432"/>
    <mergeCell ref="A3473:A3477"/>
    <mergeCell ref="B3473:B3477"/>
    <mergeCell ref="A3493:A3497"/>
    <mergeCell ref="B3493:B3497"/>
    <mergeCell ref="A3508:A3512"/>
    <mergeCell ref="B3508:B3512"/>
    <mergeCell ref="A3518:A3522"/>
    <mergeCell ref="B3518:B3522"/>
    <mergeCell ref="A3528:A3532"/>
    <mergeCell ref="B3528:B3532"/>
    <mergeCell ref="A3538:A3542"/>
    <mergeCell ref="B3538:B3542"/>
    <mergeCell ref="A3548:A3552"/>
    <mergeCell ref="B3548:B3552"/>
    <mergeCell ref="A3558:A3562"/>
    <mergeCell ref="B3574:B3578"/>
    <mergeCell ref="B3443:B3447"/>
    <mergeCell ref="B3448:B3452"/>
    <mergeCell ref="A3569:A3573"/>
    <mergeCell ref="B3453:B3457"/>
    <mergeCell ref="B3458:B3462"/>
    <mergeCell ref="A3503:A3507"/>
    <mergeCell ref="A2828:A2832"/>
    <mergeCell ref="A2838:A2842"/>
    <mergeCell ref="A2726:A2730"/>
    <mergeCell ref="A2731:A2735"/>
    <mergeCell ref="A2736:A2740"/>
    <mergeCell ref="A2741:A2745"/>
    <mergeCell ref="B2772:C2772"/>
    <mergeCell ref="B2773:C2773"/>
    <mergeCell ref="B2873:B2878"/>
    <mergeCell ref="A2812:A2817"/>
    <mergeCell ref="C2778:I2778"/>
    <mergeCell ref="B2823:B2827"/>
    <mergeCell ref="B2828:B2832"/>
    <mergeCell ref="B2838:B2842"/>
    <mergeCell ref="B2843:B2847"/>
    <mergeCell ref="B2848:B2852"/>
    <mergeCell ref="B2736:B2740"/>
    <mergeCell ref="B2741:B2745"/>
    <mergeCell ref="B2751:B2755"/>
    <mergeCell ref="B2761:B2765"/>
    <mergeCell ref="B2766:B2770"/>
    <mergeCell ref="B2833:B2837"/>
    <mergeCell ref="A2286:A2290"/>
    <mergeCell ref="B2286:B2290"/>
    <mergeCell ref="A2396:A2400"/>
    <mergeCell ref="B2396:B2400"/>
    <mergeCell ref="A2427:A2431"/>
    <mergeCell ref="B2427:B2431"/>
    <mergeCell ref="A2437:A2441"/>
    <mergeCell ref="B2437:B2441"/>
    <mergeCell ref="A1917:A1921"/>
    <mergeCell ref="B1917:B1921"/>
    <mergeCell ref="A1937:A1941"/>
    <mergeCell ref="B1937:B1941"/>
    <mergeCell ref="A1967:A1971"/>
    <mergeCell ref="B1967:B1971"/>
    <mergeCell ref="A1987:A1991"/>
    <mergeCell ref="B1987:B1991"/>
    <mergeCell ref="A1997:A2001"/>
    <mergeCell ref="B1997:B2001"/>
    <mergeCell ref="A2042:A2046"/>
    <mergeCell ref="B2042:B2046"/>
    <mergeCell ref="A2062:A2066"/>
    <mergeCell ref="B2062:B2066"/>
    <mergeCell ref="A2072:A2076"/>
    <mergeCell ref="B2072:B2076"/>
    <mergeCell ref="B2093:C2093"/>
    <mergeCell ref="B2094:C2094"/>
    <mergeCell ref="B2095:C2095"/>
    <mergeCell ref="B2096:C2096"/>
    <mergeCell ref="B2097:C2097"/>
    <mergeCell ref="B2235:C2235"/>
    <mergeCell ref="B2236:C2236"/>
    <mergeCell ref="B2237:C2237"/>
    <mergeCell ref="A2017:A2021"/>
    <mergeCell ref="A2022:A2026"/>
    <mergeCell ref="A2027:A2031"/>
    <mergeCell ref="A2032:A2036"/>
    <mergeCell ref="A2037:A2041"/>
    <mergeCell ref="A1982:A1986"/>
    <mergeCell ref="A1992:A1996"/>
    <mergeCell ref="A2002:A2006"/>
    <mergeCell ref="A2007:A2011"/>
    <mergeCell ref="A2012:A2016"/>
    <mergeCell ref="A1952:A1956"/>
    <mergeCell ref="B1838:C1838"/>
    <mergeCell ref="B1839:C1839"/>
    <mergeCell ref="B1840:C1840"/>
    <mergeCell ref="B1841:C1841"/>
    <mergeCell ref="A1957:A1961"/>
    <mergeCell ref="A1962:A1966"/>
    <mergeCell ref="A1972:A1976"/>
    <mergeCell ref="A1977:A1981"/>
    <mergeCell ref="A1922:A1926"/>
    <mergeCell ref="A1927:A1931"/>
    <mergeCell ref="A1932:A1936"/>
    <mergeCell ref="A1942:A1946"/>
    <mergeCell ref="A1947:A1951"/>
    <mergeCell ref="A1892:A1896"/>
    <mergeCell ref="A1897:A1901"/>
    <mergeCell ref="A1902:A1906"/>
    <mergeCell ref="A1907:A1911"/>
    <mergeCell ref="A1912:A1916"/>
    <mergeCell ref="A1857:A1861"/>
    <mergeCell ref="A1862:A1866"/>
    <mergeCell ref="A1867:A1871"/>
    <mergeCell ref="B1502:B1506"/>
    <mergeCell ref="D1497:I1501"/>
    <mergeCell ref="A1542:A1546"/>
    <mergeCell ref="B1542:B1546"/>
    <mergeCell ref="A1577:A1581"/>
    <mergeCell ref="B1577:B1581"/>
    <mergeCell ref="A1592:A1596"/>
    <mergeCell ref="B1592:B1596"/>
    <mergeCell ref="D1507:I1511"/>
    <mergeCell ref="B1618:B1622"/>
    <mergeCell ref="A1618:A1622"/>
    <mergeCell ref="A1552:A1556"/>
    <mergeCell ref="A1557:A1561"/>
    <mergeCell ref="A1562:A1566"/>
    <mergeCell ref="A1567:A1571"/>
    <mergeCell ref="A1572:A1576"/>
    <mergeCell ref="A1522:A1526"/>
    <mergeCell ref="A1527:A1531"/>
    <mergeCell ref="A1532:A1536"/>
    <mergeCell ref="A1537:A1541"/>
    <mergeCell ref="A1547:A1551"/>
    <mergeCell ref="A1497:A1501"/>
    <mergeCell ref="A1507:A1511"/>
    <mergeCell ref="A1512:A1516"/>
    <mergeCell ref="B1597:B1601"/>
    <mergeCell ref="B1602:B1606"/>
    <mergeCell ref="B1607:B1611"/>
    <mergeCell ref="A1366:A1370"/>
    <mergeCell ref="B1366:B1370"/>
    <mergeCell ref="A1381:A1385"/>
    <mergeCell ref="B1381:B1385"/>
    <mergeCell ref="A1396:A1400"/>
    <mergeCell ref="B1396:B1400"/>
    <mergeCell ref="A1431:A1435"/>
    <mergeCell ref="B1431:B1435"/>
    <mergeCell ref="A1441:A1445"/>
    <mergeCell ref="B1441:B1445"/>
    <mergeCell ref="A1451:A1455"/>
    <mergeCell ref="B1451:B1455"/>
    <mergeCell ref="A1416:A1420"/>
    <mergeCell ref="B1416:B1420"/>
    <mergeCell ref="D1436:I1440"/>
    <mergeCell ref="D1446:I1450"/>
    <mergeCell ref="D1456:I1460"/>
    <mergeCell ref="A1406:A1410"/>
    <mergeCell ref="A1411:A1415"/>
    <mergeCell ref="A1421:A1425"/>
    <mergeCell ref="A1426:A1430"/>
    <mergeCell ref="A1436:A1440"/>
    <mergeCell ref="A1371:A1375"/>
    <mergeCell ref="A1376:A1380"/>
    <mergeCell ref="A1386:A1390"/>
    <mergeCell ref="A1391:A1395"/>
    <mergeCell ref="A1401:A1405"/>
    <mergeCell ref="C1271:I1271"/>
    <mergeCell ref="C1272:I1272"/>
    <mergeCell ref="C1281:I1281"/>
    <mergeCell ref="C1292:I1292"/>
    <mergeCell ref="A1138:A1142"/>
    <mergeCell ref="A1143:A1147"/>
    <mergeCell ref="A1153:A1157"/>
    <mergeCell ref="A1174:A1178"/>
    <mergeCell ref="A1179:A1183"/>
    <mergeCell ref="A1097:A1101"/>
    <mergeCell ref="A1113:A1117"/>
    <mergeCell ref="A1118:A1122"/>
    <mergeCell ref="A1128:A1132"/>
    <mergeCell ref="A1133:A1137"/>
    <mergeCell ref="A1061:A1065"/>
    <mergeCell ref="A1066:A1070"/>
    <mergeCell ref="A1071:A1075"/>
    <mergeCell ref="A1076:A1080"/>
    <mergeCell ref="A1081:A1085"/>
    <mergeCell ref="B1118:B1122"/>
    <mergeCell ref="B1128:B1132"/>
    <mergeCell ref="B1133:B1137"/>
    <mergeCell ref="B1138:B1142"/>
    <mergeCell ref="B1143:B1147"/>
    <mergeCell ref="B1123:B1127"/>
    <mergeCell ref="B1148:B1152"/>
    <mergeCell ref="B1071:B1075"/>
    <mergeCell ref="B1076:B1080"/>
    <mergeCell ref="B1081:B1085"/>
    <mergeCell ref="B1097:B1101"/>
    <mergeCell ref="B1113:B1117"/>
    <mergeCell ref="B1086:B1091"/>
    <mergeCell ref="A432:A436"/>
    <mergeCell ref="A437:A441"/>
    <mergeCell ref="A447:A451"/>
    <mergeCell ref="A452:A456"/>
    <mergeCell ref="A462:A466"/>
    <mergeCell ref="A407:A411"/>
    <mergeCell ref="D1209:I1213"/>
    <mergeCell ref="A1226:A1230"/>
    <mergeCell ref="B1226:B1230"/>
    <mergeCell ref="A1251:A1255"/>
    <mergeCell ref="B1251:B1255"/>
    <mergeCell ref="A1261:A1265"/>
    <mergeCell ref="B1261:B1265"/>
    <mergeCell ref="C1273:I1275"/>
    <mergeCell ref="C1276:I1278"/>
    <mergeCell ref="C1286:I1288"/>
    <mergeCell ref="C1279:I1280"/>
    <mergeCell ref="C1282:I1285"/>
    <mergeCell ref="A442:A446"/>
    <mergeCell ref="B457:B461"/>
    <mergeCell ref="A457:A461"/>
    <mergeCell ref="B503:B507"/>
    <mergeCell ref="A503:A507"/>
    <mergeCell ref="A518:A522"/>
    <mergeCell ref="B518:B522"/>
    <mergeCell ref="B534:B538"/>
    <mergeCell ref="A534:A538"/>
    <mergeCell ref="A544:A548"/>
    <mergeCell ref="B544:B548"/>
    <mergeCell ref="A492:A496"/>
    <mergeCell ref="A508:A512"/>
    <mergeCell ref="A513:A517"/>
    <mergeCell ref="A523:A527"/>
    <mergeCell ref="A467:A471"/>
    <mergeCell ref="A472:A476"/>
    <mergeCell ref="A477:A481"/>
    <mergeCell ref="A482:A486"/>
    <mergeCell ref="A487:A491"/>
    <mergeCell ref="B23:B27"/>
    <mergeCell ref="A23:A27"/>
    <mergeCell ref="B44:B48"/>
    <mergeCell ref="A44:A48"/>
    <mergeCell ref="B89:B93"/>
    <mergeCell ref="A89:A93"/>
    <mergeCell ref="B120:B124"/>
    <mergeCell ref="A120:A124"/>
    <mergeCell ref="B181:B185"/>
    <mergeCell ref="A181:A185"/>
    <mergeCell ref="B197:B201"/>
    <mergeCell ref="A197:A201"/>
    <mergeCell ref="B213:B217"/>
    <mergeCell ref="A213:A217"/>
    <mergeCell ref="B229:B233"/>
    <mergeCell ref="A229:A233"/>
    <mergeCell ref="B239:B243"/>
    <mergeCell ref="A239:A243"/>
    <mergeCell ref="A104:A108"/>
    <mergeCell ref="A109:A113"/>
    <mergeCell ref="A125:A129"/>
    <mergeCell ref="A130:A134"/>
    <mergeCell ref="A135:A139"/>
    <mergeCell ref="A497:A502"/>
    <mergeCell ref="A412:A416"/>
    <mergeCell ref="A417:A421"/>
    <mergeCell ref="A2626:A2630"/>
    <mergeCell ref="A2631:A2635"/>
    <mergeCell ref="A2636:A2640"/>
    <mergeCell ref="A2586:A2590"/>
    <mergeCell ref="A2596:A2600"/>
    <mergeCell ref="A2601:A2605"/>
    <mergeCell ref="A2606:A2610"/>
    <mergeCell ref="A2611:A2615"/>
    <mergeCell ref="A2561:A2565"/>
    <mergeCell ref="A2566:A2570"/>
    <mergeCell ref="A2571:A2575"/>
    <mergeCell ref="A2576:A2580"/>
    <mergeCell ref="A2581:A2585"/>
    <mergeCell ref="A2520:A2524"/>
    <mergeCell ref="A2541:A2545"/>
    <mergeCell ref="A2591:A2595"/>
    <mergeCell ref="A2546:A2550"/>
    <mergeCell ref="A2551:A2555"/>
    <mergeCell ref="A2556:A2560"/>
    <mergeCell ref="A528:A533"/>
    <mergeCell ref="A645:A650"/>
    <mergeCell ref="B191:B196"/>
    <mergeCell ref="A207:A212"/>
    <mergeCell ref="B207:B212"/>
    <mergeCell ref="B223:B228"/>
    <mergeCell ref="A223:A228"/>
    <mergeCell ref="A17:A22"/>
    <mergeCell ref="A38:A43"/>
    <mergeCell ref="A114:A119"/>
    <mergeCell ref="A175:A180"/>
    <mergeCell ref="A191:A196"/>
    <mergeCell ref="B3351:B3356"/>
    <mergeCell ref="B3422:B3427"/>
    <mergeCell ref="A3295:A3299"/>
    <mergeCell ref="A3300:A3304"/>
    <mergeCell ref="A3305:A3309"/>
    <mergeCell ref="A3310:A3314"/>
    <mergeCell ref="A3315:A3319"/>
    <mergeCell ref="A3270:A3274"/>
    <mergeCell ref="A3275:A3279"/>
    <mergeCell ref="A3280:A3284"/>
    <mergeCell ref="A3285:A3289"/>
    <mergeCell ref="A3290:A3294"/>
    <mergeCell ref="A3245:A3249"/>
    <mergeCell ref="A3250:A3254"/>
    <mergeCell ref="A3255:A3259"/>
    <mergeCell ref="A3260:A3264"/>
    <mergeCell ref="A3265:A3269"/>
    <mergeCell ref="A1020:A1025"/>
    <mergeCell ref="A1086:A1091"/>
    <mergeCell ref="B2812:B2817"/>
    <mergeCell ref="B2711:B2715"/>
    <mergeCell ref="B2716:B2720"/>
    <mergeCell ref="B2721:B2725"/>
    <mergeCell ref="B2726:B2730"/>
    <mergeCell ref="B2731:B2735"/>
    <mergeCell ref="B2104:B2108"/>
    <mergeCell ref="B1705:B1709"/>
    <mergeCell ref="B1721:B1725"/>
    <mergeCell ref="B1746:B1750"/>
    <mergeCell ref="B2681:B2685"/>
    <mergeCell ref="B2686:B2690"/>
    <mergeCell ref="B1781:B1785"/>
    <mergeCell ref="B1796:B1800"/>
    <mergeCell ref="B1811:B1815"/>
    <mergeCell ref="B1826:B1830"/>
    <mergeCell ref="B1882:B1886"/>
    <mergeCell ref="B1847:B1851"/>
    <mergeCell ref="B2691:B2695"/>
    <mergeCell ref="B2696:B2700"/>
    <mergeCell ref="B2701:B2705"/>
    <mergeCell ref="B2651:B2655"/>
    <mergeCell ref="B2656:B2660"/>
    <mergeCell ref="B2661:B2665"/>
    <mergeCell ref="B2671:B2675"/>
    <mergeCell ref="B2676:B2680"/>
    <mergeCell ref="B2626:B2630"/>
    <mergeCell ref="B2631:B2635"/>
    <mergeCell ref="B2636:B2640"/>
    <mergeCell ref="B2641:B2645"/>
    <mergeCell ref="B2646:B2650"/>
    <mergeCell ref="B2601:B2605"/>
    <mergeCell ref="B2606:B2610"/>
    <mergeCell ref="B3397:B3401"/>
    <mergeCell ref="B3402:B3406"/>
    <mergeCell ref="B3407:B3411"/>
    <mergeCell ref="B3417:B3421"/>
    <mergeCell ref="B3433:B3437"/>
    <mergeCell ref="B3362:B3366"/>
    <mergeCell ref="B3367:B3371"/>
    <mergeCell ref="B3372:B3376"/>
    <mergeCell ref="B3382:B3386"/>
    <mergeCell ref="B3392:B3396"/>
    <mergeCell ref="A3609:A3613"/>
    <mergeCell ref="A3619:A3623"/>
    <mergeCell ref="A3624:A3628"/>
    <mergeCell ref="B17:B22"/>
    <mergeCell ref="B38:B43"/>
    <mergeCell ref="B114:B119"/>
    <mergeCell ref="B175:B180"/>
    <mergeCell ref="B280:B285"/>
    <mergeCell ref="B391:B396"/>
    <mergeCell ref="B497:B502"/>
    <mergeCell ref="B528:B533"/>
    <mergeCell ref="B645:B650"/>
    <mergeCell ref="B791:B796"/>
    <mergeCell ref="B842:B847"/>
    <mergeCell ref="B924:B929"/>
    <mergeCell ref="B1020:B1025"/>
    <mergeCell ref="A3553:A3557"/>
    <mergeCell ref="A3563:A3567"/>
    <mergeCell ref="A3584:A3588"/>
    <mergeCell ref="A3589:A3593"/>
    <mergeCell ref="A3599:A3603"/>
    <mergeCell ref="A3574:A3578"/>
    <mergeCell ref="A3513:A3517"/>
    <mergeCell ref="A3523:A3527"/>
    <mergeCell ref="A3533:A3537"/>
    <mergeCell ref="A3543:A3547"/>
    <mergeCell ref="A3468:A3472"/>
    <mergeCell ref="A3478:A3482"/>
    <mergeCell ref="A3483:A3487"/>
    <mergeCell ref="A3488:A3492"/>
    <mergeCell ref="A3498:A3502"/>
    <mergeCell ref="A3443:A3447"/>
    <mergeCell ref="A3448:A3452"/>
    <mergeCell ref="A3453:A3457"/>
    <mergeCell ref="A3458:A3462"/>
    <mergeCell ref="A3463:A3467"/>
    <mergeCell ref="A3402:A3406"/>
    <mergeCell ref="A3407:A3411"/>
    <mergeCell ref="A3417:A3421"/>
    <mergeCell ref="A3433:A3437"/>
    <mergeCell ref="A3438:A3442"/>
    <mergeCell ref="A3422:A3427"/>
    <mergeCell ref="A3367:A3371"/>
    <mergeCell ref="A3372:A3376"/>
    <mergeCell ref="A3382:A3386"/>
    <mergeCell ref="A3392:A3396"/>
    <mergeCell ref="A3397:A3401"/>
    <mergeCell ref="A3320:A3324"/>
    <mergeCell ref="A3325:A3329"/>
    <mergeCell ref="A3330:A3334"/>
    <mergeCell ref="A3340:A3344"/>
    <mergeCell ref="A3362:A3366"/>
    <mergeCell ref="A3351:A3356"/>
    <mergeCell ref="A3335:A3339"/>
    <mergeCell ref="A3357:A3361"/>
    <mergeCell ref="A3387:A3391"/>
    <mergeCell ref="A3220:A3224"/>
    <mergeCell ref="A3225:A3229"/>
    <mergeCell ref="A3230:A3234"/>
    <mergeCell ref="A3235:A3239"/>
    <mergeCell ref="A3240:A3244"/>
    <mergeCell ref="A3190:A3194"/>
    <mergeCell ref="A3195:A3199"/>
    <mergeCell ref="A3205:A3209"/>
    <mergeCell ref="A3210:A3214"/>
    <mergeCell ref="A3215:A3219"/>
    <mergeCell ref="A3160:A3164"/>
    <mergeCell ref="A3170:A3174"/>
    <mergeCell ref="A3175:A3179"/>
    <mergeCell ref="A3180:A3184"/>
    <mergeCell ref="A3185:A3189"/>
    <mergeCell ref="A3135:A3139"/>
    <mergeCell ref="A3140:A3144"/>
    <mergeCell ref="A3145:A3149"/>
    <mergeCell ref="A3150:A3154"/>
    <mergeCell ref="A3155:A3159"/>
    <mergeCell ref="A3165:A3169"/>
    <mergeCell ref="A3200:A3204"/>
    <mergeCell ref="A3099:A3103"/>
    <mergeCell ref="A3104:A3108"/>
    <mergeCell ref="A3120:A3124"/>
    <mergeCell ref="A3125:A3129"/>
    <mergeCell ref="A3130:A3134"/>
    <mergeCell ref="A3109:A3114"/>
    <mergeCell ref="A3064:A3068"/>
    <mergeCell ref="A3069:A3073"/>
    <mergeCell ref="A3079:A3083"/>
    <mergeCell ref="A3084:A3088"/>
    <mergeCell ref="A3089:A3093"/>
    <mergeCell ref="A3039:A3043"/>
    <mergeCell ref="A3044:A3048"/>
    <mergeCell ref="A3049:A3053"/>
    <mergeCell ref="A3054:A3058"/>
    <mergeCell ref="A3059:A3063"/>
    <mergeCell ref="A3004:A3008"/>
    <mergeCell ref="A3014:A3018"/>
    <mergeCell ref="A3019:A3023"/>
    <mergeCell ref="A3024:A3028"/>
    <mergeCell ref="A3034:A3038"/>
    <mergeCell ref="A3009:A3013"/>
    <mergeCell ref="A3029:A3033"/>
    <mergeCell ref="A3074:A3078"/>
    <mergeCell ref="A3094:A3098"/>
    <mergeCell ref="A3115:A3119"/>
    <mergeCell ref="A2473:A2477"/>
    <mergeCell ref="A2478:A2482"/>
    <mergeCell ref="A2494:A2498"/>
    <mergeCell ref="A2499:A2503"/>
    <mergeCell ref="A2515:A2519"/>
    <mergeCell ref="A2483:A2488"/>
    <mergeCell ref="A2504:A2509"/>
    <mergeCell ref="A2531:A2535"/>
    <mergeCell ref="A2974:A2978"/>
    <mergeCell ref="A2984:A2988"/>
    <mergeCell ref="A2989:A2993"/>
    <mergeCell ref="A2994:A2998"/>
    <mergeCell ref="A2999:A3003"/>
    <mergeCell ref="A2959:A2963"/>
    <mergeCell ref="A2964:A2968"/>
    <mergeCell ref="A2969:A2973"/>
    <mergeCell ref="A2948:A2953"/>
    <mergeCell ref="A2904:A2908"/>
    <mergeCell ref="A2914:A2918"/>
    <mergeCell ref="A2919:A2923"/>
    <mergeCell ref="A2924:A2928"/>
    <mergeCell ref="A2929:A2933"/>
    <mergeCell ref="A2868:A2872"/>
    <mergeCell ref="A2884:A2888"/>
    <mergeCell ref="A2889:A2893"/>
    <mergeCell ref="A2894:A2898"/>
    <mergeCell ref="A2899:A2903"/>
    <mergeCell ref="A2873:A2878"/>
    <mergeCell ref="A2954:A2958"/>
    <mergeCell ref="A2979:A2983"/>
    <mergeCell ref="A2616:A2620"/>
    <mergeCell ref="A2621:A2625"/>
    <mergeCell ref="A2463:A2467"/>
    <mergeCell ref="A2468:A2472"/>
    <mergeCell ref="A2391:A2395"/>
    <mergeCell ref="A2401:A2405"/>
    <mergeCell ref="A2406:A2410"/>
    <mergeCell ref="A2411:A2415"/>
    <mergeCell ref="A2416:A2420"/>
    <mergeCell ref="A2458:A2462"/>
    <mergeCell ref="A2489:A2493"/>
    <mergeCell ref="A2510:A2514"/>
    <mergeCell ref="A2536:A2540"/>
    <mergeCell ref="A2366:A2370"/>
    <mergeCell ref="A2371:A2375"/>
    <mergeCell ref="A2376:A2380"/>
    <mergeCell ref="A2381:A2385"/>
    <mergeCell ref="A2386:A2390"/>
    <mergeCell ref="A2751:A2755"/>
    <mergeCell ref="A2696:A2700"/>
    <mergeCell ref="A2701:A2705"/>
    <mergeCell ref="A2711:A2715"/>
    <mergeCell ref="A2716:A2720"/>
    <mergeCell ref="A2721:A2725"/>
    <mergeCell ref="A2671:A2675"/>
    <mergeCell ref="A2676:A2680"/>
    <mergeCell ref="A2681:A2685"/>
    <mergeCell ref="A2686:A2690"/>
    <mergeCell ref="A2691:A2695"/>
    <mergeCell ref="A2641:A2645"/>
    <mergeCell ref="A2646:A2650"/>
    <mergeCell ref="A2651:A2655"/>
    <mergeCell ref="A2656:A2660"/>
    <mergeCell ref="A2661:A2665"/>
    <mergeCell ref="A2341:A2345"/>
    <mergeCell ref="A2346:A2350"/>
    <mergeCell ref="A2351:A2355"/>
    <mergeCell ref="A2356:A2360"/>
    <mergeCell ref="A2361:A2365"/>
    <mergeCell ref="A2421:A2426"/>
    <mergeCell ref="A2452:A2457"/>
    <mergeCell ref="A2316:A2320"/>
    <mergeCell ref="A2321:A2325"/>
    <mergeCell ref="A2326:A2330"/>
    <mergeCell ref="A2331:A2335"/>
    <mergeCell ref="A2336:A2340"/>
    <mergeCell ref="A2291:A2295"/>
    <mergeCell ref="A2296:A2300"/>
    <mergeCell ref="A2301:A2305"/>
    <mergeCell ref="A2306:A2310"/>
    <mergeCell ref="A2311:A2315"/>
    <mergeCell ref="A2432:A2436"/>
    <mergeCell ref="A2442:A2446"/>
    <mergeCell ref="A2447:A2451"/>
    <mergeCell ref="A2256:A2260"/>
    <mergeCell ref="A2261:A2265"/>
    <mergeCell ref="A2271:A2275"/>
    <mergeCell ref="A2276:A2280"/>
    <mergeCell ref="A2281:A2285"/>
    <mergeCell ref="A2214:A2218"/>
    <mergeCell ref="A2219:A2223"/>
    <mergeCell ref="A2224:A2228"/>
    <mergeCell ref="A2229:A2233"/>
    <mergeCell ref="A2251:A2255"/>
    <mergeCell ref="A2240:A2245"/>
    <mergeCell ref="A2167:A2171"/>
    <mergeCell ref="A2183:A2187"/>
    <mergeCell ref="A2188:A2192"/>
    <mergeCell ref="A2204:A2208"/>
    <mergeCell ref="A2209:A2213"/>
    <mergeCell ref="A2172:A2177"/>
    <mergeCell ref="A2193:A2198"/>
    <mergeCell ref="A2178:A2182"/>
    <mergeCell ref="A2246:A2250"/>
    <mergeCell ref="A2266:A2270"/>
    <mergeCell ref="A2124:A2128"/>
    <mergeCell ref="A2129:A2133"/>
    <mergeCell ref="A2152:A2156"/>
    <mergeCell ref="A2157:A2161"/>
    <mergeCell ref="A2162:A2166"/>
    <mergeCell ref="A2134:A2139"/>
    <mergeCell ref="A2082:A2086"/>
    <mergeCell ref="A2087:A2091"/>
    <mergeCell ref="A2109:A2113"/>
    <mergeCell ref="A2114:A2118"/>
    <mergeCell ref="A2119:A2123"/>
    <mergeCell ref="A2098:A2103"/>
    <mergeCell ref="A2047:A2051"/>
    <mergeCell ref="A2052:A2056"/>
    <mergeCell ref="A2057:A2061"/>
    <mergeCell ref="A2067:A2071"/>
    <mergeCell ref="A2077:A2081"/>
    <mergeCell ref="A2104:A2108"/>
    <mergeCell ref="A2140:A2144"/>
    <mergeCell ref="A1872:A1876"/>
    <mergeCell ref="A1877:A1881"/>
    <mergeCell ref="A1806:A1810"/>
    <mergeCell ref="A1816:A1820"/>
    <mergeCell ref="A1821:A1825"/>
    <mergeCell ref="A1831:A1835"/>
    <mergeCell ref="A1852:A1856"/>
    <mergeCell ref="A1842:A1846"/>
    <mergeCell ref="A1811:A1815"/>
    <mergeCell ref="A1826:A1830"/>
    <mergeCell ref="A1882:A1886"/>
    <mergeCell ref="A1847:A1851"/>
    <mergeCell ref="A1771:A1775"/>
    <mergeCell ref="A1776:A1780"/>
    <mergeCell ref="A1786:A1790"/>
    <mergeCell ref="A1791:A1795"/>
    <mergeCell ref="A1801:A1805"/>
    <mergeCell ref="A1736:A1740"/>
    <mergeCell ref="A1741:A1745"/>
    <mergeCell ref="A1751:A1755"/>
    <mergeCell ref="A1756:A1760"/>
    <mergeCell ref="A1766:A1770"/>
    <mergeCell ref="A1689:A1693"/>
    <mergeCell ref="A1694:A1698"/>
    <mergeCell ref="A1710:A1714"/>
    <mergeCell ref="A1726:A1730"/>
    <mergeCell ref="A1731:A1735"/>
    <mergeCell ref="A1715:A1720"/>
    <mergeCell ref="A1721:A1725"/>
    <mergeCell ref="A1746:A1750"/>
    <mergeCell ref="A1761:A1765"/>
    <mergeCell ref="A1781:A1785"/>
    <mergeCell ref="A1796:A1800"/>
    <mergeCell ref="A1659:A1663"/>
    <mergeCell ref="A1664:A1668"/>
    <mergeCell ref="A1669:A1673"/>
    <mergeCell ref="A1679:A1683"/>
    <mergeCell ref="A1684:A1688"/>
    <mergeCell ref="A1699:A1704"/>
    <mergeCell ref="A1674:A1678"/>
    <mergeCell ref="A1705:A1709"/>
    <mergeCell ref="A1623:A1627"/>
    <mergeCell ref="A1628:A1632"/>
    <mergeCell ref="A1633:A1637"/>
    <mergeCell ref="A1638:A1642"/>
    <mergeCell ref="A1654:A1658"/>
    <mergeCell ref="A1582:A1586"/>
    <mergeCell ref="A1587:A1591"/>
    <mergeCell ref="A1597:A1601"/>
    <mergeCell ref="A1602:A1606"/>
    <mergeCell ref="A1607:A1611"/>
    <mergeCell ref="A1612:A1617"/>
    <mergeCell ref="A1643:A1648"/>
    <mergeCell ref="A1649:A1653"/>
    <mergeCell ref="A1517:A1521"/>
    <mergeCell ref="A1446:A1450"/>
    <mergeCell ref="A1456:A1460"/>
    <mergeCell ref="A1472:A1476"/>
    <mergeCell ref="A1482:A1486"/>
    <mergeCell ref="A1487:A1491"/>
    <mergeCell ref="A1461:A1466"/>
    <mergeCell ref="A1467:A1471"/>
    <mergeCell ref="A1477:A1481"/>
    <mergeCell ref="A1502:A1506"/>
    <mergeCell ref="A1492:A1496"/>
    <mergeCell ref="A1336:A1340"/>
    <mergeCell ref="A1346:A1350"/>
    <mergeCell ref="A1351:A1355"/>
    <mergeCell ref="A1356:A1360"/>
    <mergeCell ref="A1361:A1365"/>
    <mergeCell ref="A1306:A1310"/>
    <mergeCell ref="A1311:A1315"/>
    <mergeCell ref="A1316:A1320"/>
    <mergeCell ref="A1321:A1325"/>
    <mergeCell ref="A1331:A1335"/>
    <mergeCell ref="A1236:A1240"/>
    <mergeCell ref="A1241:A1245"/>
    <mergeCell ref="A1246:A1250"/>
    <mergeCell ref="A1256:A1260"/>
    <mergeCell ref="A1266:A1270"/>
    <mergeCell ref="A1184:A1188"/>
    <mergeCell ref="A1194:A1198"/>
    <mergeCell ref="A1204:A1208"/>
    <mergeCell ref="A1209:A1213"/>
    <mergeCell ref="A1231:A1235"/>
    <mergeCell ref="A1295:A1300"/>
    <mergeCell ref="A1189:A1193"/>
    <mergeCell ref="A1199:A1203"/>
    <mergeCell ref="A1301:A1305"/>
    <mergeCell ref="A1326:A1330"/>
    <mergeCell ref="A1341:A1345"/>
    <mergeCell ref="A1220:A1225"/>
    <mergeCell ref="A1036:A1040"/>
    <mergeCell ref="A1041:A1045"/>
    <mergeCell ref="A1046:A1050"/>
    <mergeCell ref="A1051:A1055"/>
    <mergeCell ref="A1108:A1112"/>
    <mergeCell ref="A1123:A1127"/>
    <mergeCell ref="A1148:A1152"/>
    <mergeCell ref="A1169:A1173"/>
    <mergeCell ref="A1102:A1107"/>
    <mergeCell ref="A1164:A1168"/>
    <mergeCell ref="A995:A999"/>
    <mergeCell ref="A1000:A1004"/>
    <mergeCell ref="A1005:A1009"/>
    <mergeCell ref="A1010:A1014"/>
    <mergeCell ref="A1015:A1019"/>
    <mergeCell ref="A960:A964"/>
    <mergeCell ref="A970:A974"/>
    <mergeCell ref="A975:A979"/>
    <mergeCell ref="A980:A984"/>
    <mergeCell ref="A985:A989"/>
    <mergeCell ref="A965:A969"/>
    <mergeCell ref="A990:A994"/>
    <mergeCell ref="A1026:A1030"/>
    <mergeCell ref="A1056:A1060"/>
    <mergeCell ref="A1092:A1096"/>
    <mergeCell ref="A1031:A1035"/>
    <mergeCell ref="A935:A939"/>
    <mergeCell ref="A940:A944"/>
    <mergeCell ref="A945:A949"/>
    <mergeCell ref="A950:A954"/>
    <mergeCell ref="A955:A959"/>
    <mergeCell ref="A888:A892"/>
    <mergeCell ref="A893:A897"/>
    <mergeCell ref="A903:A907"/>
    <mergeCell ref="A908:A912"/>
    <mergeCell ref="A913:A917"/>
    <mergeCell ref="A924:A929"/>
    <mergeCell ref="A898:A902"/>
    <mergeCell ref="A858:A862"/>
    <mergeCell ref="A863:A867"/>
    <mergeCell ref="A868:A872"/>
    <mergeCell ref="A873:A877"/>
    <mergeCell ref="A883:A887"/>
    <mergeCell ref="A930:A934"/>
    <mergeCell ref="A817:A821"/>
    <mergeCell ref="A822:A826"/>
    <mergeCell ref="A832:A836"/>
    <mergeCell ref="A837:A841"/>
    <mergeCell ref="A853:A857"/>
    <mergeCell ref="A842:A847"/>
    <mergeCell ref="A781:A785"/>
    <mergeCell ref="A786:A790"/>
    <mergeCell ref="A802:A806"/>
    <mergeCell ref="A807:A811"/>
    <mergeCell ref="A812:A816"/>
    <mergeCell ref="A791:A796"/>
    <mergeCell ref="A797:A801"/>
    <mergeCell ref="A827:A831"/>
    <mergeCell ref="A848:A852"/>
    <mergeCell ref="A878:A882"/>
    <mergeCell ref="A751:A755"/>
    <mergeCell ref="A756:A760"/>
    <mergeCell ref="A761:A765"/>
    <mergeCell ref="A766:A770"/>
    <mergeCell ref="A776:A780"/>
    <mergeCell ref="A721:A725"/>
    <mergeCell ref="A726:A730"/>
    <mergeCell ref="A731:A735"/>
    <mergeCell ref="A741:A745"/>
    <mergeCell ref="A746:A750"/>
    <mergeCell ref="A696:A700"/>
    <mergeCell ref="A701:A705"/>
    <mergeCell ref="A706:A710"/>
    <mergeCell ref="A711:A715"/>
    <mergeCell ref="A716:A720"/>
    <mergeCell ref="A671:A675"/>
    <mergeCell ref="A676:A680"/>
    <mergeCell ref="A681:A685"/>
    <mergeCell ref="A686:A690"/>
    <mergeCell ref="A691:A695"/>
    <mergeCell ref="A736:A740"/>
    <mergeCell ref="A771:A775"/>
    <mergeCell ref="A629:A633"/>
    <mergeCell ref="A634:A638"/>
    <mergeCell ref="A656:A660"/>
    <mergeCell ref="A661:A665"/>
    <mergeCell ref="A666:A670"/>
    <mergeCell ref="A539:A543"/>
    <mergeCell ref="A549:A553"/>
    <mergeCell ref="A559:A563"/>
    <mergeCell ref="A564:A568"/>
    <mergeCell ref="A574:A578"/>
    <mergeCell ref="A579:A583"/>
    <mergeCell ref="A589:A593"/>
    <mergeCell ref="A594:A598"/>
    <mergeCell ref="A599:A603"/>
    <mergeCell ref="A604:A608"/>
    <mergeCell ref="A614:A618"/>
    <mergeCell ref="A624:A628"/>
    <mergeCell ref="A554:A558"/>
    <mergeCell ref="A569:A573"/>
    <mergeCell ref="A584:A588"/>
    <mergeCell ref="A609:A613"/>
    <mergeCell ref="A619:A623"/>
    <mergeCell ref="A651:A655"/>
    <mergeCell ref="A422:A426"/>
    <mergeCell ref="A427:A431"/>
    <mergeCell ref="A371:A375"/>
    <mergeCell ref="A376:A380"/>
    <mergeCell ref="A381:A385"/>
    <mergeCell ref="A386:A390"/>
    <mergeCell ref="A402:A406"/>
    <mergeCell ref="A346:A350"/>
    <mergeCell ref="A351:A355"/>
    <mergeCell ref="A356:A360"/>
    <mergeCell ref="A361:A365"/>
    <mergeCell ref="A366:A370"/>
    <mergeCell ref="A316:A320"/>
    <mergeCell ref="A321:A325"/>
    <mergeCell ref="A331:A335"/>
    <mergeCell ref="A336:A340"/>
    <mergeCell ref="A341:A345"/>
    <mergeCell ref="A391:A396"/>
    <mergeCell ref="A326:A330"/>
    <mergeCell ref="A397:A401"/>
    <mergeCell ref="A291:A295"/>
    <mergeCell ref="A296:A300"/>
    <mergeCell ref="A301:A305"/>
    <mergeCell ref="A306:A310"/>
    <mergeCell ref="A311:A315"/>
    <mergeCell ref="A234:A238"/>
    <mergeCell ref="A244:A248"/>
    <mergeCell ref="A254:A258"/>
    <mergeCell ref="A264:A268"/>
    <mergeCell ref="A269:A273"/>
    <mergeCell ref="A165:A169"/>
    <mergeCell ref="A170:A174"/>
    <mergeCell ref="A186:A190"/>
    <mergeCell ref="A202:A206"/>
    <mergeCell ref="A218:A222"/>
    <mergeCell ref="A140:A144"/>
    <mergeCell ref="A145:A149"/>
    <mergeCell ref="A150:A154"/>
    <mergeCell ref="A155:A159"/>
    <mergeCell ref="A160:A164"/>
    <mergeCell ref="A249:A253"/>
    <mergeCell ref="A259:A263"/>
    <mergeCell ref="A280:A285"/>
    <mergeCell ref="A286:A290"/>
    <mergeCell ref="B3599:B3603"/>
    <mergeCell ref="B3609:B3613"/>
    <mergeCell ref="B3619:B3623"/>
    <mergeCell ref="B3624:B3628"/>
    <mergeCell ref="A28:A32"/>
    <mergeCell ref="A33:A37"/>
    <mergeCell ref="A49:A53"/>
    <mergeCell ref="A54:A58"/>
    <mergeCell ref="A59:A63"/>
    <mergeCell ref="A64:A68"/>
    <mergeCell ref="A69:A73"/>
    <mergeCell ref="A74:A78"/>
    <mergeCell ref="A79:A83"/>
    <mergeCell ref="A84:A88"/>
    <mergeCell ref="A94:A98"/>
    <mergeCell ref="A99:A103"/>
    <mergeCell ref="B3543:B3547"/>
    <mergeCell ref="B3553:B3557"/>
    <mergeCell ref="B3563:B3567"/>
    <mergeCell ref="B3584:B3588"/>
    <mergeCell ref="B3589:B3593"/>
    <mergeCell ref="B3498:B3502"/>
    <mergeCell ref="B3503:B3507"/>
    <mergeCell ref="B3513:B3517"/>
    <mergeCell ref="B3523:B3527"/>
    <mergeCell ref="B3533:B3537"/>
    <mergeCell ref="B3463:B3467"/>
    <mergeCell ref="B3468:B3472"/>
    <mergeCell ref="B3478:B3482"/>
    <mergeCell ref="B3483:B3487"/>
    <mergeCell ref="B3488:B3492"/>
    <mergeCell ref="B3438:B3442"/>
    <mergeCell ref="B3315:B3319"/>
    <mergeCell ref="B3320:B3324"/>
    <mergeCell ref="B3325:B3329"/>
    <mergeCell ref="B3330:B3334"/>
    <mergeCell ref="B3340:B3344"/>
    <mergeCell ref="B3290:B3294"/>
    <mergeCell ref="B3295:B3299"/>
    <mergeCell ref="B3300:B3304"/>
    <mergeCell ref="B3305:B3309"/>
    <mergeCell ref="B3310:B3314"/>
    <mergeCell ref="B3265:B3269"/>
    <mergeCell ref="B3270:B3274"/>
    <mergeCell ref="B3275:B3279"/>
    <mergeCell ref="B3280:B3284"/>
    <mergeCell ref="B3285:B3289"/>
    <mergeCell ref="B3240:B3244"/>
    <mergeCell ref="B3245:B3249"/>
    <mergeCell ref="B3250:B3254"/>
    <mergeCell ref="B3255:B3259"/>
    <mergeCell ref="B3260:B3264"/>
    <mergeCell ref="B3335:B3339"/>
    <mergeCell ref="B3215:B3219"/>
    <mergeCell ref="B3220:B3224"/>
    <mergeCell ref="B3225:B3229"/>
    <mergeCell ref="B3230:B3234"/>
    <mergeCell ref="B3235:B3239"/>
    <mergeCell ref="B3185:B3189"/>
    <mergeCell ref="B3190:B3194"/>
    <mergeCell ref="B3195:B3199"/>
    <mergeCell ref="B3205:B3209"/>
    <mergeCell ref="B3210:B3214"/>
    <mergeCell ref="B3155:B3159"/>
    <mergeCell ref="B3160:B3164"/>
    <mergeCell ref="B3170:B3174"/>
    <mergeCell ref="B3175:B3179"/>
    <mergeCell ref="B3180:B3184"/>
    <mergeCell ref="B3130:B3134"/>
    <mergeCell ref="B3135:B3139"/>
    <mergeCell ref="B3140:B3144"/>
    <mergeCell ref="B3145:B3149"/>
    <mergeCell ref="B3150:B3154"/>
    <mergeCell ref="B3165:B3169"/>
    <mergeCell ref="B3200:B3204"/>
    <mergeCell ref="B3089:B3093"/>
    <mergeCell ref="B3099:B3103"/>
    <mergeCell ref="B3104:B3108"/>
    <mergeCell ref="B3120:B3124"/>
    <mergeCell ref="B3125:B3129"/>
    <mergeCell ref="B3109:B3114"/>
    <mergeCell ref="B3059:B3063"/>
    <mergeCell ref="B3064:B3068"/>
    <mergeCell ref="B3069:B3073"/>
    <mergeCell ref="B3079:B3083"/>
    <mergeCell ref="B3084:B3088"/>
    <mergeCell ref="B3034:B3038"/>
    <mergeCell ref="B3039:B3043"/>
    <mergeCell ref="B3044:B3048"/>
    <mergeCell ref="B3049:B3053"/>
    <mergeCell ref="B3054:B3058"/>
    <mergeCell ref="B2999:B3003"/>
    <mergeCell ref="B3004:B3008"/>
    <mergeCell ref="B3014:B3018"/>
    <mergeCell ref="B3019:B3023"/>
    <mergeCell ref="B3024:B3028"/>
    <mergeCell ref="B3009:B3013"/>
    <mergeCell ref="B3029:B3033"/>
    <mergeCell ref="B3074:B3078"/>
    <mergeCell ref="B3094:B3098"/>
    <mergeCell ref="B3115:B3119"/>
    <mergeCell ref="B2969:B2973"/>
    <mergeCell ref="B2974:B2978"/>
    <mergeCell ref="B2984:B2988"/>
    <mergeCell ref="B2989:B2993"/>
    <mergeCell ref="B2994:B2998"/>
    <mergeCell ref="B2919:B2923"/>
    <mergeCell ref="B2924:B2928"/>
    <mergeCell ref="B2929:B2933"/>
    <mergeCell ref="B2959:B2963"/>
    <mergeCell ref="B2964:B2968"/>
    <mergeCell ref="B2889:B2893"/>
    <mergeCell ref="B2894:B2898"/>
    <mergeCell ref="B2899:B2903"/>
    <mergeCell ref="B2904:B2908"/>
    <mergeCell ref="B2914:B2918"/>
    <mergeCell ref="B2853:B2857"/>
    <mergeCell ref="B2858:B2862"/>
    <mergeCell ref="B2863:B2867"/>
    <mergeCell ref="B2868:B2872"/>
    <mergeCell ref="B2884:B2888"/>
    <mergeCell ref="B2954:B2958"/>
    <mergeCell ref="B2979:B2983"/>
    <mergeCell ref="B2948:B2953"/>
    <mergeCell ref="B2611:B2615"/>
    <mergeCell ref="B2616:B2620"/>
    <mergeCell ref="B2621:B2625"/>
    <mergeCell ref="B2571:B2575"/>
    <mergeCell ref="B2576:B2580"/>
    <mergeCell ref="B2581:B2585"/>
    <mergeCell ref="B2586:B2590"/>
    <mergeCell ref="B2596:B2600"/>
    <mergeCell ref="B2546:B2550"/>
    <mergeCell ref="B2551:B2555"/>
    <mergeCell ref="B2556:B2560"/>
    <mergeCell ref="B2561:B2565"/>
    <mergeCell ref="B2566:B2570"/>
    <mergeCell ref="B2494:B2498"/>
    <mergeCell ref="B2499:B2503"/>
    <mergeCell ref="B2515:B2519"/>
    <mergeCell ref="B2520:B2524"/>
    <mergeCell ref="B2541:B2545"/>
    <mergeCell ref="B2447:B2451"/>
    <mergeCell ref="B2463:B2467"/>
    <mergeCell ref="B2468:B2472"/>
    <mergeCell ref="B2473:B2477"/>
    <mergeCell ref="B2478:B2482"/>
    <mergeCell ref="B2452:B2457"/>
    <mergeCell ref="B2531:B2535"/>
    <mergeCell ref="B2483:B2488"/>
    <mergeCell ref="B2504:B2509"/>
    <mergeCell ref="B2591:B2595"/>
    <mergeCell ref="B2526:C2526"/>
    <mergeCell ref="B2527:C2527"/>
    <mergeCell ref="B2528:C2528"/>
    <mergeCell ref="B2529:C2529"/>
    <mergeCell ref="B2530:C2530"/>
    <mergeCell ref="B2406:B2410"/>
    <mergeCell ref="B2411:B2415"/>
    <mergeCell ref="B2416:B2420"/>
    <mergeCell ref="B2432:B2436"/>
    <mergeCell ref="B2442:B2446"/>
    <mergeCell ref="B2421:B2426"/>
    <mergeCell ref="B2458:B2462"/>
    <mergeCell ref="B2489:B2493"/>
    <mergeCell ref="B2510:B2514"/>
    <mergeCell ref="B2536:B2540"/>
    <mergeCell ref="B2376:B2380"/>
    <mergeCell ref="B2381:B2385"/>
    <mergeCell ref="B2386:B2390"/>
    <mergeCell ref="B2391:B2395"/>
    <mergeCell ref="B2401:B2405"/>
    <mergeCell ref="B2351:B2355"/>
    <mergeCell ref="B2356:B2360"/>
    <mergeCell ref="B2361:B2365"/>
    <mergeCell ref="B2366:B2370"/>
    <mergeCell ref="B2371:B2375"/>
    <mergeCell ref="B2326:B2330"/>
    <mergeCell ref="B2331:B2335"/>
    <mergeCell ref="B2336:B2340"/>
    <mergeCell ref="B2341:B2345"/>
    <mergeCell ref="B2346:B2350"/>
    <mergeCell ref="B2301:B2305"/>
    <mergeCell ref="B2306:B2310"/>
    <mergeCell ref="B2311:B2315"/>
    <mergeCell ref="B2316:B2320"/>
    <mergeCell ref="B2321:B2325"/>
    <mergeCell ref="B2271:B2275"/>
    <mergeCell ref="B2276:B2280"/>
    <mergeCell ref="B2281:B2285"/>
    <mergeCell ref="B2291:B2295"/>
    <mergeCell ref="B2296:B2300"/>
    <mergeCell ref="B2224:B2228"/>
    <mergeCell ref="B2229:B2233"/>
    <mergeCell ref="B2251:B2255"/>
    <mergeCell ref="B2256:B2260"/>
    <mergeCell ref="B2261:B2265"/>
    <mergeCell ref="B2246:B2250"/>
    <mergeCell ref="B2266:B2270"/>
    <mergeCell ref="B2238:C2238"/>
    <mergeCell ref="B2239:C2239"/>
    <mergeCell ref="B2240:B2245"/>
    <mergeCell ref="B2188:B2192"/>
    <mergeCell ref="B2204:B2208"/>
    <mergeCell ref="B2209:B2213"/>
    <mergeCell ref="B2214:B2218"/>
    <mergeCell ref="B2219:B2223"/>
    <mergeCell ref="B2152:B2156"/>
    <mergeCell ref="B2157:B2161"/>
    <mergeCell ref="B2162:B2166"/>
    <mergeCell ref="B2167:B2171"/>
    <mergeCell ref="B2183:B2187"/>
    <mergeCell ref="B2109:B2113"/>
    <mergeCell ref="B2114:B2118"/>
    <mergeCell ref="B2119:B2123"/>
    <mergeCell ref="B2124:B2128"/>
    <mergeCell ref="B2129:B2133"/>
    <mergeCell ref="B2057:B2061"/>
    <mergeCell ref="B2067:B2071"/>
    <mergeCell ref="B2077:B2081"/>
    <mergeCell ref="B2082:B2086"/>
    <mergeCell ref="B2087:B2091"/>
    <mergeCell ref="B2199:B2203"/>
    <mergeCell ref="B2140:B2144"/>
    <mergeCell ref="B2178:B2182"/>
    <mergeCell ref="B2098:B2103"/>
    <mergeCell ref="B2134:B2139"/>
    <mergeCell ref="B2172:B2177"/>
    <mergeCell ref="B2193:B2198"/>
    <mergeCell ref="B2027:B2031"/>
    <mergeCell ref="B2032:B2036"/>
    <mergeCell ref="B2037:B2041"/>
    <mergeCell ref="B2047:B2051"/>
    <mergeCell ref="B2052:B2056"/>
    <mergeCell ref="B2002:B2006"/>
    <mergeCell ref="B2007:B2011"/>
    <mergeCell ref="B2012:B2016"/>
    <mergeCell ref="B2017:B2021"/>
    <mergeCell ref="B2022:B2026"/>
    <mergeCell ref="B1962:B1966"/>
    <mergeCell ref="B1972:B1976"/>
    <mergeCell ref="B1977:B1981"/>
    <mergeCell ref="B1982:B1986"/>
    <mergeCell ref="B1992:B1996"/>
    <mergeCell ref="B1932:B1936"/>
    <mergeCell ref="B1942:B1946"/>
    <mergeCell ref="B1947:B1951"/>
    <mergeCell ref="B1952:B1956"/>
    <mergeCell ref="B1957:B1961"/>
    <mergeCell ref="B1902:B1906"/>
    <mergeCell ref="B1907:B1911"/>
    <mergeCell ref="B1912:B1916"/>
    <mergeCell ref="B1922:B1926"/>
    <mergeCell ref="B1927:B1931"/>
    <mergeCell ref="B1867:B1871"/>
    <mergeCell ref="B1872:B1876"/>
    <mergeCell ref="B1877:B1881"/>
    <mergeCell ref="B1892:B1896"/>
    <mergeCell ref="B1897:B1901"/>
    <mergeCell ref="B1821:B1825"/>
    <mergeCell ref="B1831:B1835"/>
    <mergeCell ref="B1852:B1856"/>
    <mergeCell ref="B1857:B1861"/>
    <mergeCell ref="B1862:B1866"/>
    <mergeCell ref="B1786:B1790"/>
    <mergeCell ref="B1791:B1795"/>
    <mergeCell ref="B1801:B1805"/>
    <mergeCell ref="B1806:B1810"/>
    <mergeCell ref="B1816:B1820"/>
    <mergeCell ref="B1842:B1846"/>
    <mergeCell ref="B1751:B1755"/>
    <mergeCell ref="B1756:B1760"/>
    <mergeCell ref="B1766:B1770"/>
    <mergeCell ref="B1771:B1775"/>
    <mergeCell ref="B1776:B1780"/>
    <mergeCell ref="B1710:B1714"/>
    <mergeCell ref="B1726:B1730"/>
    <mergeCell ref="B1731:B1735"/>
    <mergeCell ref="B1736:B1740"/>
    <mergeCell ref="B1741:B1745"/>
    <mergeCell ref="B1669:B1673"/>
    <mergeCell ref="B1679:B1683"/>
    <mergeCell ref="B1684:B1688"/>
    <mergeCell ref="B1689:B1693"/>
    <mergeCell ref="B1694:B1698"/>
    <mergeCell ref="B1633:B1637"/>
    <mergeCell ref="B1638:B1642"/>
    <mergeCell ref="B1654:B1658"/>
    <mergeCell ref="B1659:B1663"/>
    <mergeCell ref="B1664:B1668"/>
    <mergeCell ref="B1761:B1765"/>
    <mergeCell ref="B1643:B1648"/>
    <mergeCell ref="B1699:B1704"/>
    <mergeCell ref="B1715:B1720"/>
    <mergeCell ref="B1623:B1627"/>
    <mergeCell ref="B1628:B1632"/>
    <mergeCell ref="B1562:B1566"/>
    <mergeCell ref="B1567:B1571"/>
    <mergeCell ref="B1572:B1576"/>
    <mergeCell ref="B1582:B1586"/>
    <mergeCell ref="B1587:B1591"/>
    <mergeCell ref="B1649:B1653"/>
    <mergeCell ref="B1674:B1678"/>
    <mergeCell ref="B1532:B1536"/>
    <mergeCell ref="B1537:B1541"/>
    <mergeCell ref="B1547:B1551"/>
    <mergeCell ref="B1552:B1556"/>
    <mergeCell ref="B1557:B1561"/>
    <mergeCell ref="B1612:B1617"/>
    <mergeCell ref="B1507:B1511"/>
    <mergeCell ref="B1512:B1516"/>
    <mergeCell ref="B1517:B1521"/>
    <mergeCell ref="B1522:B1526"/>
    <mergeCell ref="B1527:B1531"/>
    <mergeCell ref="B1487:B1491"/>
    <mergeCell ref="B1492:B1496"/>
    <mergeCell ref="B1497:B1501"/>
    <mergeCell ref="B1421:B1425"/>
    <mergeCell ref="B1426:B1430"/>
    <mergeCell ref="B1436:B1440"/>
    <mergeCell ref="B1446:B1450"/>
    <mergeCell ref="B1456:B1460"/>
    <mergeCell ref="B1386:B1390"/>
    <mergeCell ref="B1391:B1395"/>
    <mergeCell ref="B1401:B1405"/>
    <mergeCell ref="B1406:B1410"/>
    <mergeCell ref="B1411:B1415"/>
    <mergeCell ref="B1461:B1466"/>
    <mergeCell ref="B1351:B1355"/>
    <mergeCell ref="B1356:B1360"/>
    <mergeCell ref="B1361:B1365"/>
    <mergeCell ref="B1371:B1375"/>
    <mergeCell ref="B1376:B1380"/>
    <mergeCell ref="B1467:B1471"/>
    <mergeCell ref="B1477:B1481"/>
    <mergeCell ref="B1346:B1350"/>
    <mergeCell ref="B1246:B1250"/>
    <mergeCell ref="B1256:B1260"/>
    <mergeCell ref="B1266:B1270"/>
    <mergeCell ref="B1306:B1310"/>
    <mergeCell ref="B1311:B1315"/>
    <mergeCell ref="B1295:B1300"/>
    <mergeCell ref="B1301:B1305"/>
    <mergeCell ref="B1326:B1330"/>
    <mergeCell ref="B1341:B1345"/>
    <mergeCell ref="B1204:B1208"/>
    <mergeCell ref="B1209:B1213"/>
    <mergeCell ref="B1231:B1235"/>
    <mergeCell ref="B1236:B1240"/>
    <mergeCell ref="B1241:B1245"/>
    <mergeCell ref="B1220:B1225"/>
    <mergeCell ref="B1153:B1157"/>
    <mergeCell ref="B1174:B1178"/>
    <mergeCell ref="B1179:B1183"/>
    <mergeCell ref="B1184:B1188"/>
    <mergeCell ref="B1194:B1198"/>
    <mergeCell ref="B1164:B1168"/>
    <mergeCell ref="B1169:B1173"/>
    <mergeCell ref="B1189:B1193"/>
    <mergeCell ref="B1199:B1203"/>
    <mergeCell ref="B1102:B1107"/>
    <mergeCell ref="B1092:B1096"/>
    <mergeCell ref="B1061:B1065"/>
    <mergeCell ref="B1066:B1070"/>
    <mergeCell ref="B1005:B1009"/>
    <mergeCell ref="B1010:B1014"/>
    <mergeCell ref="B1015:B1019"/>
    <mergeCell ref="B1031:B1035"/>
    <mergeCell ref="B1036:B1040"/>
    <mergeCell ref="B1108:B1112"/>
    <mergeCell ref="B975:B979"/>
    <mergeCell ref="B980:B984"/>
    <mergeCell ref="B985:B989"/>
    <mergeCell ref="B995:B999"/>
    <mergeCell ref="B1000:B1004"/>
    <mergeCell ref="B945:B949"/>
    <mergeCell ref="B950:B954"/>
    <mergeCell ref="B955:B959"/>
    <mergeCell ref="B960:B964"/>
    <mergeCell ref="B970:B974"/>
    <mergeCell ref="B965:B969"/>
    <mergeCell ref="B990:B994"/>
    <mergeCell ref="B1026:B1030"/>
    <mergeCell ref="B1056:B1060"/>
    <mergeCell ref="B935:B939"/>
    <mergeCell ref="B940:B944"/>
    <mergeCell ref="B868:B872"/>
    <mergeCell ref="B873:B877"/>
    <mergeCell ref="B883:B887"/>
    <mergeCell ref="B888:B892"/>
    <mergeCell ref="B893:B897"/>
    <mergeCell ref="B878:B882"/>
    <mergeCell ref="B898:B902"/>
    <mergeCell ref="B832:B836"/>
    <mergeCell ref="B837:B841"/>
    <mergeCell ref="B853:B857"/>
    <mergeCell ref="B858:B862"/>
    <mergeCell ref="B863:B867"/>
    <mergeCell ref="B1041:B1045"/>
    <mergeCell ref="B1046:B1050"/>
    <mergeCell ref="B1051:B1055"/>
    <mergeCell ref="B930:B934"/>
    <mergeCell ref="B822:B826"/>
    <mergeCell ref="B761:B765"/>
    <mergeCell ref="B766:B770"/>
    <mergeCell ref="B776:B780"/>
    <mergeCell ref="B781:B785"/>
    <mergeCell ref="B786:B790"/>
    <mergeCell ref="B731:B735"/>
    <mergeCell ref="B741:B745"/>
    <mergeCell ref="B746:B750"/>
    <mergeCell ref="B751:B755"/>
    <mergeCell ref="B756:B760"/>
    <mergeCell ref="B736:B740"/>
    <mergeCell ref="B771:B775"/>
    <mergeCell ref="B797:B801"/>
    <mergeCell ref="B903:B907"/>
    <mergeCell ref="B908:B912"/>
    <mergeCell ref="B913:B917"/>
    <mergeCell ref="B651:B655"/>
    <mergeCell ref="B574:B578"/>
    <mergeCell ref="B579:B583"/>
    <mergeCell ref="B589:B593"/>
    <mergeCell ref="B594:B598"/>
    <mergeCell ref="B599:B603"/>
    <mergeCell ref="B523:B527"/>
    <mergeCell ref="B539:B543"/>
    <mergeCell ref="B549:B553"/>
    <mergeCell ref="B559:B563"/>
    <mergeCell ref="B564:B568"/>
    <mergeCell ref="B827:B831"/>
    <mergeCell ref="B848:B852"/>
    <mergeCell ref="B706:B710"/>
    <mergeCell ref="B711:B715"/>
    <mergeCell ref="B716:B720"/>
    <mergeCell ref="B721:B725"/>
    <mergeCell ref="B726:B730"/>
    <mergeCell ref="B681:B685"/>
    <mergeCell ref="B686:B690"/>
    <mergeCell ref="B691:B695"/>
    <mergeCell ref="B696:B700"/>
    <mergeCell ref="B701:B705"/>
    <mergeCell ref="B656:B660"/>
    <mergeCell ref="B661:B665"/>
    <mergeCell ref="B666:B670"/>
    <mergeCell ref="B671:B675"/>
    <mergeCell ref="B676:B680"/>
    <mergeCell ref="B802:B806"/>
    <mergeCell ref="B807:B811"/>
    <mergeCell ref="B812:B816"/>
    <mergeCell ref="B817:B821"/>
    <mergeCell ref="B402:B406"/>
    <mergeCell ref="B407:B411"/>
    <mergeCell ref="B412:B416"/>
    <mergeCell ref="B417:B421"/>
    <mergeCell ref="B361:B365"/>
    <mergeCell ref="B366:B370"/>
    <mergeCell ref="B371:B375"/>
    <mergeCell ref="B376:B380"/>
    <mergeCell ref="B381:B385"/>
    <mergeCell ref="B336:B340"/>
    <mergeCell ref="B341:B345"/>
    <mergeCell ref="B346:B350"/>
    <mergeCell ref="B604:B608"/>
    <mergeCell ref="B614:B618"/>
    <mergeCell ref="B624:B628"/>
    <mergeCell ref="B629:B633"/>
    <mergeCell ref="B634:B638"/>
    <mergeCell ref="B609:B613"/>
    <mergeCell ref="B619:B623"/>
    <mergeCell ref="B331:B335"/>
    <mergeCell ref="B264:B268"/>
    <mergeCell ref="B269:B273"/>
    <mergeCell ref="B291:B295"/>
    <mergeCell ref="D2571:I2575"/>
    <mergeCell ref="B296:B300"/>
    <mergeCell ref="B301:B305"/>
    <mergeCell ref="B202:B206"/>
    <mergeCell ref="B218:B222"/>
    <mergeCell ref="B234:B238"/>
    <mergeCell ref="B244:B248"/>
    <mergeCell ref="B254:B258"/>
    <mergeCell ref="B482:B486"/>
    <mergeCell ref="B487:B491"/>
    <mergeCell ref="B492:B496"/>
    <mergeCell ref="B508:B512"/>
    <mergeCell ref="B513:B517"/>
    <mergeCell ref="B452:B456"/>
    <mergeCell ref="B462:B466"/>
    <mergeCell ref="B467:B471"/>
    <mergeCell ref="B472:B476"/>
    <mergeCell ref="B477:B481"/>
    <mergeCell ref="B554:B558"/>
    <mergeCell ref="B569:B573"/>
    <mergeCell ref="B584:B588"/>
    <mergeCell ref="B259:B263"/>
    <mergeCell ref="B286:B290"/>
    <mergeCell ref="B427:B431"/>
    <mergeCell ref="B432:B436"/>
    <mergeCell ref="B437:B441"/>
    <mergeCell ref="B447:B451"/>
    <mergeCell ref="B386:B390"/>
    <mergeCell ref="B155:B159"/>
    <mergeCell ref="B160:B164"/>
    <mergeCell ref="B165:B169"/>
    <mergeCell ref="B170:B174"/>
    <mergeCell ref="B186:B190"/>
    <mergeCell ref="D2711:I2715"/>
    <mergeCell ref="D2716:I2720"/>
    <mergeCell ref="D9:D10"/>
    <mergeCell ref="C9:C10"/>
    <mergeCell ref="B9:B10"/>
    <mergeCell ref="D2576:I2580"/>
    <mergeCell ref="D2581:I2585"/>
    <mergeCell ref="D2596:I2600"/>
    <mergeCell ref="D2601:I2605"/>
    <mergeCell ref="D2606:I2610"/>
    <mergeCell ref="D2611:I2615"/>
    <mergeCell ref="D2616:I2620"/>
    <mergeCell ref="D2671:I2675"/>
    <mergeCell ref="D2676:I2680"/>
    <mergeCell ref="D2681:I2685"/>
    <mergeCell ref="D2686:I2690"/>
    <mergeCell ref="D2696:I2700"/>
    <mergeCell ref="B422:B426"/>
    <mergeCell ref="B249:B253"/>
    <mergeCell ref="C2150:I2150"/>
    <mergeCell ref="B351:B355"/>
    <mergeCell ref="B356:B360"/>
    <mergeCell ref="B326:B330"/>
    <mergeCell ref="B397:B401"/>
    <mergeCell ref="B442:B446"/>
    <mergeCell ref="B316:B320"/>
    <mergeCell ref="B321:B325"/>
    <mergeCell ref="A9:A10"/>
    <mergeCell ref="B5:H5"/>
    <mergeCell ref="B6:H6"/>
    <mergeCell ref="E9:I9"/>
    <mergeCell ref="B130:B134"/>
    <mergeCell ref="B135:B139"/>
    <mergeCell ref="B140:B144"/>
    <mergeCell ref="B145:B149"/>
    <mergeCell ref="B150:B154"/>
    <mergeCell ref="B3630:B3634"/>
    <mergeCell ref="B28:B32"/>
    <mergeCell ref="B33:B37"/>
    <mergeCell ref="B49:B53"/>
    <mergeCell ref="B54:B58"/>
    <mergeCell ref="B59:B63"/>
    <mergeCell ref="B64:B68"/>
    <mergeCell ref="B69:B73"/>
    <mergeCell ref="B74:B78"/>
    <mergeCell ref="B79:B83"/>
    <mergeCell ref="B84:B88"/>
    <mergeCell ref="B94:B98"/>
    <mergeCell ref="B99:B103"/>
    <mergeCell ref="B104:B108"/>
    <mergeCell ref="B109:B113"/>
    <mergeCell ref="B125:B129"/>
    <mergeCell ref="B306:B310"/>
    <mergeCell ref="B311:B315"/>
    <mergeCell ref="D2551:I2555"/>
    <mergeCell ref="D2556:I2560"/>
    <mergeCell ref="D2561:I2565"/>
    <mergeCell ref="D2566:I2570"/>
    <mergeCell ref="D2546:I2550"/>
    <mergeCell ref="C2936:I2941"/>
    <mergeCell ref="D1821:I1825"/>
    <mergeCell ref="D1679:I1683"/>
    <mergeCell ref="D1664:I1668"/>
    <mergeCell ref="D1659:I1663"/>
    <mergeCell ref="D1654:I1658"/>
    <mergeCell ref="D2109:I2113"/>
    <mergeCell ref="D2114:I2118"/>
    <mergeCell ref="D2119:I2123"/>
    <mergeCell ref="D2124:I2128"/>
    <mergeCell ref="D2129:I2133"/>
    <mergeCell ref="D2167:I2171"/>
    <mergeCell ref="D2188:I2192"/>
    <mergeCell ref="D2204:I2208"/>
    <mergeCell ref="D2209:I2213"/>
    <mergeCell ref="D2219:I2223"/>
    <mergeCell ref="D2224:I2228"/>
    <mergeCell ref="D2229:I2233"/>
    <mergeCell ref="D2381:I2385"/>
    <mergeCell ref="D2411:I2415"/>
    <mergeCell ref="C2786:I2786"/>
    <mergeCell ref="C2787:I2787"/>
    <mergeCell ref="C2788:I2788"/>
    <mergeCell ref="C2789:I2789"/>
    <mergeCell ref="C2790:I2790"/>
    <mergeCell ref="C2794:I2794"/>
    <mergeCell ref="C2145:I2145"/>
    <mergeCell ref="C2146:I2146"/>
    <mergeCell ref="C2147:I2147"/>
    <mergeCell ref="C2148:I2148"/>
    <mergeCell ref="C2149:I2149"/>
    <mergeCell ref="G1:I2"/>
    <mergeCell ref="D2889:I2893"/>
    <mergeCell ref="D2894:I2898"/>
    <mergeCell ref="D2899:I2903"/>
    <mergeCell ref="D2904:I2908"/>
    <mergeCell ref="D2929:I2933"/>
    <mergeCell ref="D264:I268"/>
    <mergeCell ref="D269:I273"/>
    <mergeCell ref="D192:I196"/>
    <mergeCell ref="D202:I206"/>
    <mergeCell ref="D1231:I1250"/>
    <mergeCell ref="D1266:I1270"/>
    <mergeCell ref="D1487:I1496"/>
    <mergeCell ref="D1512:I1521"/>
    <mergeCell ref="D1522:I1531"/>
    <mergeCell ref="D1532:I1541"/>
    <mergeCell ref="D1547:I1551"/>
    <mergeCell ref="D1623:I1627"/>
    <mergeCell ref="D1628:I1632"/>
    <mergeCell ref="D1633:I1637"/>
    <mergeCell ref="D1852:I1856"/>
    <mergeCell ref="C2795:I2810"/>
    <mergeCell ref="C2791:I2793"/>
    <mergeCell ref="C2811:I2811"/>
    <mergeCell ref="C2151:I2151"/>
    <mergeCell ref="C2779:I2779"/>
    <mergeCell ref="C2780:I2780"/>
    <mergeCell ref="C2781:I2781"/>
    <mergeCell ref="C2782:I2782"/>
    <mergeCell ref="C2783:I2783"/>
    <mergeCell ref="C2784:I2784"/>
    <mergeCell ref="C2785:I278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</cp:lastModifiedBy>
  <cp:lastPrinted>2015-07-08T14:13:25Z</cp:lastPrinted>
  <dcterms:created xsi:type="dcterms:W3CDTF">2015-06-13T10:11:22Z</dcterms:created>
  <dcterms:modified xsi:type="dcterms:W3CDTF">2015-10-03T10:16:58Z</dcterms:modified>
  <cp:category/>
  <cp:version/>
  <cp:contentType/>
  <cp:contentStatus/>
</cp:coreProperties>
</file>