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41" windowWidth="18945" windowHeight="13695" activeTab="2"/>
  </bookViews>
  <sheets>
    <sheet name="Прилож №3" sheetId="1" r:id="rId1"/>
    <sheet name="Прилож №4" sheetId="2" r:id="rId2"/>
    <sheet name="Прилож №5" sheetId="3" r:id="rId3"/>
  </sheets>
  <definedNames>
    <definedName name="_xlnm._FilterDatabase" localSheetId="0" hidden="1">'Прилож №3'!$A$11:$H$813</definedName>
    <definedName name="_xlnm._FilterDatabase" localSheetId="1" hidden="1">'Прилож №4'!$E$1:$E$1826</definedName>
    <definedName name="А140">'Прилож №4'!#REF!</definedName>
    <definedName name="А143">'Прилож №4'!#REF!</definedName>
    <definedName name="А146">'Прилож №4'!#REF!</definedName>
    <definedName name="_xlnm.Print_Area" localSheetId="0">'Прилож №3'!$A$1:$H$813</definedName>
    <definedName name="_xlnm.Print_Area" localSheetId="1">'Прилож №4'!$A$1:$J$937</definedName>
    <definedName name="_xlnm.Print_Area" localSheetId="2">'Прилож №5'!$A$1:$E$628</definedName>
  </definedNames>
  <calcPr fullCalcOnLoad="1"/>
</workbook>
</file>

<file path=xl/sharedStrings.xml><?xml version="1.0" encoding="utf-8"?>
<sst xmlns="http://schemas.openxmlformats.org/spreadsheetml/2006/main" count="9298" uniqueCount="626">
  <si>
    <t>12 3 0000</t>
  </si>
  <si>
    <t>Задача 4: Повышение энергетической эффективности в бюджетной сфере</t>
  </si>
  <si>
    <t>12 4 0000</t>
  </si>
  <si>
    <t>Установка общедомовых (коллективных) приборов учета ПИР и СМР</t>
  </si>
  <si>
    <t>12 2 0101</t>
  </si>
  <si>
    <t>12 1 0059</t>
  </si>
  <si>
    <t>15 2 0101</t>
  </si>
  <si>
    <t>Установка индивидуальных приборов учета потребления коммунальных услуг в муниципальных помещениях, находящихся в многоквартирных домах на территории г.Долгопрудного</t>
  </si>
  <si>
    <t>15 2 0201</t>
  </si>
  <si>
    <t>11 1 0101</t>
  </si>
  <si>
    <t>11 2 0101</t>
  </si>
  <si>
    <t>13 1 0000</t>
  </si>
  <si>
    <t>13 3 0101</t>
  </si>
  <si>
    <t>Задача 2: Развитие системы информирования жителей городского округа Долгопрудный о деятельности главы города Долгопрудного и администрации города Долгопрудного , об общественных инициативах и их реализации в городском округе Долгопрудный</t>
  </si>
  <si>
    <t>Задача 3:Создание условий для развития активности и социальной ответственности жителей городского округа Долгопрудный, для внедрения гражданских инициатив и непосредственного участия горожан в решении вопросов местного значения</t>
  </si>
  <si>
    <t>Задача 4: Обеспечение преемственности городских традиций, способствующих социальной стабильности</t>
  </si>
  <si>
    <t>13 4 0000</t>
  </si>
  <si>
    <t>13 4 0101</t>
  </si>
  <si>
    <t>03 2 6230</t>
  </si>
  <si>
    <t>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в 2014 году, за счет средств бюджета Московской области</t>
  </si>
  <si>
    <t>13 5 0000</t>
  </si>
  <si>
    <t>13 5 0059</t>
  </si>
  <si>
    <t>Подпрограмма: Развитие муниципальной службы в городе Долгопрудном 2014-2016 годы</t>
  </si>
  <si>
    <t>12 3 0201</t>
  </si>
  <si>
    <t>12 4 0101</t>
  </si>
  <si>
    <t>12 4 0201</t>
  </si>
  <si>
    <t>12 4 0301</t>
  </si>
  <si>
    <t>12 4 0401</t>
  </si>
  <si>
    <t>03 1 0059</t>
  </si>
  <si>
    <t>03 2 0059</t>
  </si>
  <si>
    <t>03 3 0059</t>
  </si>
  <si>
    <t>Строительство детского сада на 250 мест с бассейном. Долгопрудный, Лихачевское шоссе, д10</t>
  </si>
  <si>
    <t>03 4 0101</t>
  </si>
  <si>
    <t>03 5 0059</t>
  </si>
  <si>
    <t>Поддержка талантливой молодежи</t>
  </si>
  <si>
    <t>03 5 0401</t>
  </si>
  <si>
    <t>Кадровая политика</t>
  </si>
  <si>
    <t>03 5 0501</t>
  </si>
  <si>
    <t>03 5 0601</t>
  </si>
  <si>
    <t>03 5 0011</t>
  </si>
  <si>
    <t>Социальные и компенсационные выплаты</t>
  </si>
  <si>
    <t>03 5 0301</t>
  </si>
  <si>
    <t>Обеспечение реализации программы и иные мероприятия</t>
  </si>
  <si>
    <t>Задача 1: Создание механизмов стимулирования энергосбережения и повышения энергетической эффективности</t>
  </si>
  <si>
    <t>15 1 0000</t>
  </si>
  <si>
    <t>15 1 0101</t>
  </si>
  <si>
    <t>Задача 2: Увеличение имущества, находящегося в собственности городского округа Долгопрудный ( в т.ч. казны)</t>
  </si>
  <si>
    <t>Задача 3: Реализация ( в т.ч. приватизация) имущества и жилых квартир, находящихся в собственности городского округа Долгопрудный, и земельных участков, расположенных в городском округе Долгопрудный</t>
  </si>
  <si>
    <t>Задача 5: Обеспечение постановки на кадастровый учет земельных участков, расположенных под многоквартирными домами, и проведение землеобустройства земельных участков, предоставляемых для многодетных семей в Талдомском районе</t>
  </si>
  <si>
    <t>12 4 0501</t>
  </si>
  <si>
    <t>02 4 0011</t>
  </si>
  <si>
    <t xml:space="preserve">Капитальные вложения в объекты недвижимого имущества государственной (муниципальной) собственности. </t>
  </si>
  <si>
    <t>02 1 0600</t>
  </si>
  <si>
    <t xml:space="preserve"> "Муниципальная программа городского округа Долгопрудный "Экология и окружающая среда Долгопрудного" на 2014-2016 годы" </t>
  </si>
  <si>
    <t xml:space="preserve"> Муниципальная программа городского округа Долгопрудный "Экология и окружающая среда Долгопрудного" на 2014-2016 годы</t>
  </si>
  <si>
    <t xml:space="preserve"> Муниципальная программа городского округа Долгопрудный "Спорт Долгопрудного" на 2014-2018 годы </t>
  </si>
  <si>
    <t xml:space="preserve"> Муниципальная программа городского округа Долгопрудный "Предпринимательство Долгопрудного" на 2014-2016 годы</t>
  </si>
  <si>
    <t xml:space="preserve"> Муниципальная программа городского округа Долгопрудный "Информационная и внутренняя политика городского округа Долгопрудный" на 2014-2018 годы</t>
  </si>
  <si>
    <t xml:space="preserve"> Муниципальная программа городского округа Долгопрудный "Энергосбережение и повышение энергетической эффективности" на 2014-2020 годы</t>
  </si>
  <si>
    <t>Муниципальная программа городского округа Долгопрудный  "Эффективная власть" на 2014-2016 годы</t>
  </si>
  <si>
    <t>12 1 0101</t>
  </si>
  <si>
    <t>Повышение информированности физических и юридических лиц о порядке, способах, условиях получения государственных и муниципальных услуг.     </t>
  </si>
  <si>
    <t>Содействие развитию молодежной политики в городском округе Долгопрудный</t>
  </si>
  <si>
    <t>05 1 0059</t>
  </si>
  <si>
    <t>05 1 0101</t>
  </si>
  <si>
    <t>05 2 0059</t>
  </si>
  <si>
    <t>Содействие развитию системы физической культуры и спорта</t>
  </si>
  <si>
    <t>Подпрограмма" Молодежь Долгопрудного»</t>
  </si>
  <si>
    <t>05 1 0100</t>
  </si>
  <si>
    <t>Содействие развитию дополнительного образования детей в сфере физической культуры и спорта</t>
  </si>
  <si>
    <t>05 2 0159</t>
  </si>
  <si>
    <t>Вовлечение жителей города в регулярные занятия физической культурой и спортом. Совершенствование системы подготовки сборных команд городского округа Долгопрудный</t>
  </si>
  <si>
    <t>05 3 0101</t>
  </si>
  <si>
    <t>05 4 0000</t>
  </si>
  <si>
    <t>05 4 0100</t>
  </si>
  <si>
    <t>Бюджетные инвестиции: Строительство физкультурно-оздоровительного комплекса с плавательным бассейном по адресу: Московская область, г.Долгопрудный, ул.Парковая</t>
  </si>
  <si>
    <t>14 0 0000</t>
  </si>
  <si>
    <t>Обеспечение сохранности и совершенствование автомобильных дорог общего пользования местного значения</t>
  </si>
  <si>
    <t>14 1 0000</t>
  </si>
  <si>
    <t>14 1 0101</t>
  </si>
  <si>
    <t>14 2 0101</t>
  </si>
  <si>
    <t>14 2 0201</t>
  </si>
  <si>
    <t>14 1 0201</t>
  </si>
  <si>
    <t>Создание условий для обеспечения безопасности дорожного движения</t>
  </si>
  <si>
    <t>14 1 0301</t>
  </si>
  <si>
    <t>Подпрограмма: Благоустройство территории городского округа Долгопрудный" на 2014-2016 годы</t>
  </si>
  <si>
    <t>14 2 0000</t>
  </si>
  <si>
    <t>Благоустройство и озеленение  территорий города</t>
  </si>
  <si>
    <t>Обслуживание, ремонт, строительство новых, реконструкция и капитальный ремонт существующих линий наружного освещения</t>
  </si>
  <si>
    <t>14 2 0301</t>
  </si>
  <si>
    <t>Обеспечение деятельности муниципального бюджетного учреждения МБУ "СЕЗ"</t>
  </si>
  <si>
    <t>14 2 0300</t>
  </si>
  <si>
    <t>14 2 0359</t>
  </si>
  <si>
    <t>Прочие мероприятия в области благоустройства</t>
  </si>
  <si>
    <t>99 0 0059</t>
  </si>
  <si>
    <t>Снижение уровня износа объектов коммунальной инфраструктуры</t>
  </si>
  <si>
    <t>10 2 0101</t>
  </si>
  <si>
    <t>Повышение надежности и качества предоставления коммунальных услуг</t>
  </si>
  <si>
    <t>10 2 0201</t>
  </si>
  <si>
    <t>Информирование населения по вопросам, решаемым в рамках Подпрограммы</t>
  </si>
  <si>
    <t>10 1 0201</t>
  </si>
  <si>
    <t>10 1 0101</t>
  </si>
  <si>
    <t>10 1 0301</t>
  </si>
  <si>
    <t xml:space="preserve"> Капитальный ремонт многоквартирных жилых домах</t>
  </si>
  <si>
    <t xml:space="preserve">Капитальный ремонт многоквартирных домов в городском округе Долгопрудный в части замены лифтов на 2014-2016 годы" </t>
  </si>
  <si>
    <t>10 3 0000</t>
  </si>
  <si>
    <t>10 3 0101</t>
  </si>
  <si>
    <t>Замена лифтового оборудования в многоквартирных дамах с истекшим сроком эксплуатации</t>
  </si>
  <si>
    <t>10 3 0201</t>
  </si>
  <si>
    <t>Антитеррористическая защищенность объектов коммунальной инфраструктуры г.Долгопрудного</t>
  </si>
  <si>
    <t xml:space="preserve">Повышение пожарной безопасности жилищного фонда г.Долгопрудного </t>
  </si>
  <si>
    <t>Замена аварийного внутридомового газового оборудования в муниципальных помещениях</t>
  </si>
  <si>
    <t>10 4 0000</t>
  </si>
  <si>
    <t>10 5 0000</t>
  </si>
  <si>
    <t>10 6 0000</t>
  </si>
  <si>
    <t>Разработка градостроительной документации</t>
  </si>
  <si>
    <t>Замена аварийного внутридомового газового оборудования в муниципальных помещениях (газовые плиты, газовые водонагреватели)</t>
  </si>
  <si>
    <t>10 6 0101</t>
  </si>
  <si>
    <t>10 6 0201</t>
  </si>
  <si>
    <t>12 4 0400</t>
  </si>
  <si>
    <t>Капитальный ремонт в многоквартирных домах в соответствии с Федеральным законом от 21.07.2007 №185-ФЗ</t>
  </si>
  <si>
    <t>07 0 0000</t>
  </si>
  <si>
    <t>08 1 0101</t>
  </si>
  <si>
    <t>Профилактика преступлений и иных правонарушений</t>
  </si>
  <si>
    <t>Мероприятия по снижению рисков и смягчению последствий ЧС природного и техногенного характера</t>
  </si>
  <si>
    <t>08 2 0101</t>
  </si>
  <si>
    <t>Мероприятия по обеспечению пожарной безопасности</t>
  </si>
  <si>
    <t>08 3 0101</t>
  </si>
  <si>
    <t>Мероприятия гражданской обороны</t>
  </si>
  <si>
    <t>08 4 0101</t>
  </si>
  <si>
    <t>Мероприятия по обеспечению безопасности населения на водных объектах</t>
  </si>
  <si>
    <t>08 5 0101</t>
  </si>
  <si>
    <t>Обеспечение деятельности МКУ "ЕДДС"</t>
  </si>
  <si>
    <t>08 8 0000</t>
  </si>
  <si>
    <t>08 8 0059</t>
  </si>
  <si>
    <t>08 9 0000</t>
  </si>
  <si>
    <t>08 9 0101</t>
  </si>
  <si>
    <t xml:space="preserve"> Муниципальная программа городского округа Долгопрудный "Безопасность Долгопрудного" на 2014-2018 годы</t>
  </si>
  <si>
    <t xml:space="preserve"> Муниципальная программа городского округа Долгопрудный "Жилище"  на 2014-2016 годы</t>
  </si>
  <si>
    <t>09 1 0601</t>
  </si>
  <si>
    <t>Обеспечение пожарной безопасности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</si>
  <si>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</si>
  <si>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909</t>
  </si>
  <si>
    <t>Обеспечение проведения выборов и референдумов</t>
  </si>
  <si>
    <t xml:space="preserve">909 </t>
  </si>
  <si>
    <t>Проведение выборов главы муниципального образования города Долгопрудного</t>
  </si>
  <si>
    <t>Обеспечение мероприятий по капитальному ремонту многоквартирных домов</t>
  </si>
  <si>
    <t>99 0 9601</t>
  </si>
  <si>
    <t>Муниципальная программа городского округа Долгопрудный "Развитие и функционирование дорожно-транспортного комплекса, благоустройство территорий городского округа Долгопрудный" на 2014-2016 годы</t>
  </si>
  <si>
    <t>Улучшение технического состояния и срока службы дорожных покрытий автомобильных дорог общего пользования местного значения городского округа Долгопрудный Московской области</t>
  </si>
  <si>
    <t>Задача 2: Повышение энергетической эффективности жилищного фонда</t>
  </si>
  <si>
    <t>Задача 1: Поддержка деятельности органов территориального общественного самоуправления (далее по тексту - ТОС), Советов многоквартирных домов (далее по тексту - Совет МКД), социально ориентированных некоммерческих организаций, иных общественных организаций и совершенствование их взаимодействия с главой города Долгопрудного и администрацией города Долгопрудного</t>
  </si>
  <si>
    <t>Задача 2: Повышение качества исполнения бюджета городского округа Долгопрудный</t>
  </si>
  <si>
    <t>Задача1: Государственная регистрация права собственности городского округа Долгопрудный на объекты недвижимого имущества, находящиеся в собственности городского округа Долгопрудный ( в т.ч. На объекты ЖКХ, переданные в хозяйственное ведение МУП)</t>
  </si>
  <si>
    <t>Предоставление социальных выплат молодым семьям</t>
  </si>
  <si>
    <t xml:space="preserve">Территориальная избирательная комиссия
г. Долгопрудный </t>
  </si>
  <si>
    <t>Обучение в "Школа приемных родителей"</t>
  </si>
  <si>
    <t>01 3 0101</t>
  </si>
  <si>
    <t>Подпрограмма: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МФЦ</t>
  </si>
  <si>
    <t>Задача 5: Повышение эффективности организационного, нормативного, правового и финансового обеспечения деятельности муниципального бюджетного учреждения "Центр общественного содействия г.Долгопрудного" (далее по тексту - МБУ "ЦОС"), развитие и укрепление материально-технической базы учреждения</t>
  </si>
  <si>
    <t>Развитие первичной медико-санитарной помощи, в том числе скорой медицинской помощи</t>
  </si>
  <si>
    <t>Муниципальная программа городского округа Долгопрудный "Здравоохранение Долгопрудного" на 2014 – 2020 годы</t>
  </si>
  <si>
    <t>Муниципальная программа городского округа Долгопрудный "Культура Долгопрудного"                          на 2014 – 2018 годы</t>
  </si>
  <si>
    <t>Муниципальная программа городского округа Долгопрудный "Образование Долгопрудного"                                    на 2014-2018 годы</t>
  </si>
  <si>
    <t>7</t>
  </si>
  <si>
    <t>8</t>
  </si>
  <si>
    <t>9</t>
  </si>
  <si>
    <t>Муниципальная программа городского округа Долгопрудный "Дополнительные меры социальной поддержки населения городского округа Долгопрудный" на 2014-2016 годы</t>
  </si>
  <si>
    <t xml:space="preserve"> Муниципальная программа городского округа Долгопрудный "Информационная и внутренняя политика городского округа Долгопрудный"                            на 2014-2018 годы</t>
  </si>
  <si>
    <t>Адресная социальная помощь и мероприятия по поддержке отдельных категорий граждан</t>
  </si>
  <si>
    <t>99 0 0080</t>
  </si>
  <si>
    <t>ВСЕГО  РАСХОДОВ</t>
  </si>
  <si>
    <t>Муниципальная программа городского округа Долгопрудный "Здравоохранение Долгопрудного"              на 2014 – 2020 годы</t>
  </si>
  <si>
    <t>Субсидии юридическим лицам (кроме государственных учреждений) и физическим лицам - производителям товаров, работ, услуг</t>
  </si>
  <si>
    <t>Расходы бюджета городского округа Долгопрудный  на  2014 г. по целевым статьям (муниципальным программам городского округа Долгопрудный и непрограммым направлениям деятельности ), группам и подгруппам видов расходов классификации расходов бюджетов</t>
  </si>
  <si>
    <t>07 1 0101</t>
  </si>
  <si>
    <t>07 1 0102</t>
  </si>
  <si>
    <t>07 1 0103</t>
  </si>
  <si>
    <t xml:space="preserve">Расходы бюджета городского округа Долгопрудный  на 2014  г. по разделам, подразделам,  целевым статьям (муниципальным программам городского округа Долгопрудный и непрограммным направлениям деятельности) , группам и подгруппам видов расходов классификации расходов бюджетов </t>
  </si>
  <si>
    <t>Резервные средства</t>
  </si>
  <si>
    <t xml:space="preserve"> Муниципальная программа городского округа Долгопрудный "Развитие жилищно-коммунального хозяйства" на 2014-2016 годы</t>
  </si>
  <si>
    <t>Муниципальная программа городского округа Долгопрудный "Культура Долгопрудного"  на 2014 – 2018 годы</t>
  </si>
  <si>
    <t>Муниципальная программа городского округа Долгопрудный "Образование Долгопрудного"  на 2014-2018 годы</t>
  </si>
  <si>
    <t>Муниципальная программа городского округа Долгопрудный "Образование Долгопрудного"   на 2014-2018 годы</t>
  </si>
  <si>
    <t>04 2 6219</t>
  </si>
  <si>
    <t>Муниципальная программа городского округа Долгопрудный "Культура Долгопрудного"на 2014 – 2018 годы</t>
  </si>
  <si>
    <t>Обеспечивающая подпрограмм</t>
  </si>
  <si>
    <t>Муниципальная программа городского округа Долгопрудный "Здравоохранение Долгопрудного"  на 2014 – 2020 годы</t>
  </si>
  <si>
    <t>Муниципальная программа городского округа Долгопрудный "Образование Долгопрудного" на 2014-2018 годы</t>
  </si>
  <si>
    <t>Муниципальная программа городского округа Долгопрудный "Культура Долгопрудного" на 2014 – 2018 годы</t>
  </si>
  <si>
    <t>Муниципальная программа городского округа Долгопрудный "Здравоохранение Долгопрудного"   на 2014 – 2020 годы</t>
  </si>
  <si>
    <t>Муниципальная программа городского округа Долгопрудный "Образование Долгопрудного"      на 2014-2018 годы</t>
  </si>
  <si>
    <t>Социальная поддержка семьям с детьми, нуждающимся в социальной поддержке</t>
  </si>
  <si>
    <t>Обеспечение деятельности подведомственных учреждений</t>
  </si>
  <si>
    <t>Учреждение "Единая дежурная диспетчерская служба г.Долгопрудного"</t>
  </si>
  <si>
    <t>Обеспечение деятельности КУ МФЦ</t>
  </si>
  <si>
    <t>15 4 0000</t>
  </si>
  <si>
    <t>15 4 0201</t>
  </si>
  <si>
    <t>Председатель Контрольно-ревизионной комиссии</t>
  </si>
  <si>
    <t>Резервный фонд администрации городского округа Долгопрудный</t>
  </si>
  <si>
    <t>Обеспечение деятельности  КУ МФЦ</t>
  </si>
  <si>
    <t>Обеспечение деятельности  подведомственных учреждений</t>
  </si>
  <si>
    <t>03 3 6044</t>
  </si>
  <si>
    <t>02 2 6044</t>
  </si>
  <si>
    <t>05 2 6044</t>
  </si>
  <si>
    <t>02 1 6044</t>
  </si>
  <si>
    <t>99 0 0100</t>
  </si>
  <si>
    <t>Ликвидационные мероприятия учреждения  МБУ "ФОКИ"</t>
  </si>
  <si>
    <t>Ликвидационные мероприятия учреждения  МБУ "Юный спасатель"</t>
  </si>
  <si>
    <t>99 0 0110</t>
  </si>
  <si>
    <t>Проведение капитального ремонта общего имущества в многоквартирных домах, расположенных на территории Московской области</t>
  </si>
  <si>
    <t>Подпрограмма: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КУ МФЦ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</si>
  <si>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</si>
  <si>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администрации города</t>
  </si>
  <si>
    <t>Обеспечение деятельности учреждений</t>
  </si>
  <si>
    <t>Субсидии ресурсоснабжающим организациям</t>
  </si>
  <si>
    <t>Коммунальное хозяйство</t>
  </si>
  <si>
    <t>10 1 0202</t>
  </si>
  <si>
    <t>03 1 6233</t>
  </si>
  <si>
    <t>Государственная поддержка частных дошкольных образовательных организаций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</si>
  <si>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03 2 6228</t>
  </si>
  <si>
    <t>Внедрение современных образовательных технологий</t>
  </si>
  <si>
    <t>04 1 6142</t>
  </si>
  <si>
    <t>Проектирование и строительство Физкультурно-оздоровительных  комплексов за счет субсидии из бюджета Московской области</t>
  </si>
  <si>
    <t>Подпрограмма "Развитие физической культуры и спорта в Московской области</t>
  </si>
  <si>
    <t>Проектирование и строительство физкультурно-оздоровительных комплексов</t>
  </si>
  <si>
    <t>03 2 6234</t>
  </si>
  <si>
    <t>Повышение заработной платы работников муниципальных учреждений в сферах образования, культуры, физической культуры и спорта с 1 мая 2014 года и 1 сентября 2014 года</t>
  </si>
  <si>
    <t>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 за счет субсидии из бюджета Московской области</t>
  </si>
  <si>
    <t>09 8 5135</t>
  </si>
  <si>
    <t>Приложение №  3</t>
  </si>
  <si>
    <t xml:space="preserve">(Приложение № 3  </t>
  </si>
  <si>
    <t>от 20.12.2013г. № 121-нр)</t>
  </si>
  <si>
    <t xml:space="preserve">(Приложение № 4  </t>
  </si>
  <si>
    <t xml:space="preserve">(Приложение № 5 </t>
  </si>
  <si>
    <t>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</si>
  <si>
    <t>Бюджетные инвестиции: 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</si>
  <si>
    <t>09 8 0000</t>
  </si>
  <si>
    <t>Подпрограмма "Обеспечение жильем ветеранов, инвалидов и семей, имеющих детей-инвалидов"</t>
  </si>
  <si>
    <t>09 3 5082</t>
  </si>
  <si>
    <t xml:space="preserve">Бюджетные инвестиции: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</si>
  <si>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03 4 0102</t>
  </si>
  <si>
    <t>Бюджетные инвестиции :Строительство детского сада на 250 мест с бассейном. Долгопрудный, Лихачевское шоссе, д10</t>
  </si>
  <si>
    <t>05 4 6413</t>
  </si>
  <si>
    <t>Бюджетные инвестиции: Строительство детского сада на 250 мест с бассейном. Долгопрудный, Лихачевское шоссе, д10</t>
  </si>
  <si>
    <t>Расходы на выплаты персоналу казенных учреждений</t>
  </si>
  <si>
    <t>110</t>
  </si>
  <si>
    <t>Мобилизационная подготовка</t>
  </si>
  <si>
    <t>Бюджетные инвестиции: Строительство  дошкольное образовательное учреждение на 12 групп г.Долгопрудный , ул.Спортивная,  д. 7а )</t>
  </si>
  <si>
    <t>01 3 6207</t>
  </si>
  <si>
    <t>Проведение выборов депутатов Совета депутатов города Долгопрудного</t>
  </si>
  <si>
    <t>99 0 0090</t>
  </si>
  <si>
    <t>03 1 0103</t>
  </si>
  <si>
    <t>Мероприятия по организации отдыха детей в каникулярное время</t>
  </si>
  <si>
    <t>99 0 0440</t>
  </si>
  <si>
    <t>Дополнительные мероприятия по развитию жилищно-коммунального хозяйства и социально-культурной сферы</t>
  </si>
  <si>
    <t>Обеспечение получения детьми дошкольного образования в частных дошкольных образовательных организациях</t>
  </si>
  <si>
    <t>Проведение ремонтных работ объектов здравоохранения</t>
  </si>
  <si>
    <t>01 4 0101</t>
  </si>
  <si>
    <t>03 1 0102</t>
  </si>
  <si>
    <t>Обеспечение развития материально-технической базы дошкольных организаций</t>
  </si>
  <si>
    <t>03 2 0102</t>
  </si>
  <si>
    <t>Строительство, реконструкция, ремонтные работы и модернизация объектов культуры</t>
  </si>
  <si>
    <t>02 3 0102</t>
  </si>
  <si>
    <t>Дорожный фонд</t>
  </si>
  <si>
    <t>Ремонтные работы и укрепление материально-технической базы</t>
  </si>
  <si>
    <t>08 Б 0102</t>
  </si>
  <si>
    <t>08 Б 0000</t>
  </si>
  <si>
    <t>Обеспечение развития материально-технической базы  общеобразовательных организаций</t>
  </si>
  <si>
    <t>Задача 4: Обеспечение надлежащего технического содержания жилых помещений, принимаемых в муниципальную собственность, в период принятия решения о заселении</t>
  </si>
  <si>
    <t>14 1 0102</t>
  </si>
  <si>
    <t>14 2 6024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</si>
  <si>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</si>
  <si>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№п/п</t>
  </si>
  <si>
    <t>Наименования</t>
  </si>
  <si>
    <t>Всего по муниципальным целевым программам:</t>
  </si>
  <si>
    <t>240</t>
  </si>
  <si>
    <t>850</t>
  </si>
  <si>
    <t>Уплата налогов, сборов и иных платежей</t>
  </si>
  <si>
    <t xml:space="preserve">10 </t>
  </si>
  <si>
    <t>Непрограммные расходы бюджета</t>
  </si>
  <si>
    <t>Ликвидационные мероприятия учреждений  МБУ "ФОКИ"и  МБУ "Юный спасатель"</t>
  </si>
  <si>
    <t>Иные закупки товаров, работ и услуг для государственных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</si>
  <si>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</si>
  <si>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</si>
  <si>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</si>
  <si>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200</t>
  </si>
  <si>
    <t>01 0 0000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</si>
  <si>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</si>
  <si>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</si>
  <si>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</t>
  </si>
  <si>
    <t>01 3 6208</t>
  </si>
  <si>
    <t>02 0 0000</t>
  </si>
  <si>
    <t>Развитие сферы культуры</t>
  </si>
  <si>
    <t>02 1 0000</t>
  </si>
  <si>
    <t xml:space="preserve">Обеспечение деятельности учреждений культуры </t>
  </si>
  <si>
    <t>Субсидии автономным учреждениям</t>
  </si>
  <si>
    <t>Мероприятия в сфере культуры и кинематографии</t>
  </si>
  <si>
    <t>Сохранение исторического и культурного наследия города</t>
  </si>
  <si>
    <t>Проведение фестивалей, конкурсов и смотров</t>
  </si>
  <si>
    <t>Организация и проведение городских мероприятий, в т.ч. посвященных памятным датам и профессиональным праздникам, участие в областных мероприятиях</t>
  </si>
  <si>
    <t>Развитие музейной и экскурсионно-туристической деятельности</t>
  </si>
  <si>
    <t>Формирование городской культурной среды</t>
  </si>
  <si>
    <t>Социальное обеспечение и иные выплаты населению</t>
  </si>
  <si>
    <t>Иные выплаты населению</t>
  </si>
  <si>
    <t>Развитие библиотечного обслуживания</t>
  </si>
  <si>
    <t>Стимулирование народного творчества и развитие культурно-досуговой деятельности</t>
  </si>
  <si>
    <t>Развитие театрально - гастрольной деятельности</t>
  </si>
  <si>
    <t>Работа по профилактике безнадзорности, наркомании и противоправного поведения несовершеннолетних</t>
  </si>
  <si>
    <t>Развитие дополнительного образования в сфере культуры и искусства</t>
  </si>
  <si>
    <t xml:space="preserve">Обеспечение деятельности учреждений </t>
  </si>
  <si>
    <t>Строительство, реконструкция, модернизация объектов культуры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</si>
  <si>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</si>
  <si>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</si>
  <si>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Содержание спортивных площадок</t>
  </si>
  <si>
    <t>05 3 0104</t>
  </si>
  <si>
    <t>Пропаганда физической культуры и спорта</t>
  </si>
  <si>
    <t>Устройство, установка и содержание спортивных площадок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</si>
  <si>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</si>
  <si>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</si>
  <si>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02 1 0059</t>
  </si>
  <si>
    <t>Сумма, (тыс.рублей)</t>
  </si>
  <si>
    <t>02 1 0100</t>
  </si>
  <si>
    <t>02 1 0101</t>
  </si>
  <si>
    <t>02 1 0102</t>
  </si>
  <si>
    <t>02 1 0103</t>
  </si>
  <si>
    <t>02 1 0200</t>
  </si>
  <si>
    <t>02 1 0201</t>
  </si>
  <si>
    <t>02 1 0259</t>
  </si>
  <si>
    <t>02 1 0301</t>
  </si>
  <si>
    <t>02 1 0401</t>
  </si>
  <si>
    <t>02 1 0459</t>
  </si>
  <si>
    <t>02 1 0501</t>
  </si>
  <si>
    <t>02 1 0601</t>
  </si>
  <si>
    <t>02 1 0659</t>
  </si>
  <si>
    <t>02 1 0701</t>
  </si>
  <si>
    <t>02 2 0000</t>
  </si>
  <si>
    <t>02 2 0059</t>
  </si>
  <si>
    <t>02 3 0000</t>
  </si>
  <si>
    <t>02 3 0101</t>
  </si>
  <si>
    <t>Бюджетные инвестиции в объекты государственной собственности федеральным государственным учреждениям</t>
  </si>
  <si>
    <t xml:space="preserve"> Обеспечение выполнения функций  муниципальными органами, казенными учреждениями, органами управления государственными внебюджетными фондами </t>
  </si>
  <si>
    <t>02 4 0059</t>
  </si>
  <si>
    <t>02 4 0000</t>
  </si>
  <si>
    <t>Организация музейно-выставочных и экскурсионно-туристических мероприятий в городе и за его пределами</t>
  </si>
  <si>
    <t xml:space="preserve">903 </t>
  </si>
  <si>
    <t>99 0 0000</t>
  </si>
  <si>
    <t xml:space="preserve">Непрограммные расходы бюджета </t>
  </si>
  <si>
    <t>99 0 0400</t>
  </si>
  <si>
    <t xml:space="preserve">904 </t>
  </si>
  <si>
    <t>03 0 0000</t>
  </si>
  <si>
    <t>04 0 0000</t>
  </si>
  <si>
    <t>05 0 0000</t>
  </si>
  <si>
    <t>Эффективная власть</t>
  </si>
  <si>
    <t>08 0 0000</t>
  </si>
  <si>
    <t>09 0 0000</t>
  </si>
  <si>
    <t>10 0 0000</t>
  </si>
  <si>
    <t>11 0 0000</t>
  </si>
  <si>
    <t>12 0 0000</t>
  </si>
  <si>
    <t>13 0 0000</t>
  </si>
  <si>
    <t>Информационная и внутренняя политика</t>
  </si>
  <si>
    <t>15 0 0000</t>
  </si>
  <si>
    <t>100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</si>
  <si>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</si>
  <si>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</si>
  <si>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Выплата компенсации части родительской платы за содержание ребенка (присмотр и уход за ребенком) в государственных и муниципальных образовательных 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</si>
  <si>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800</t>
  </si>
  <si>
    <t>02 Б 6069</t>
  </si>
  <si>
    <t>Ведомственная структура расходов  бюджета городского округа Долгопрудный  на   2014 год</t>
  </si>
  <si>
    <t>04 1 0000</t>
  </si>
  <si>
    <t>04 1 6141</t>
  </si>
  <si>
    <t>300</t>
  </si>
  <si>
    <t>Социальные выплаты гражданам, кроме публичных нормативных
социальных выплат</t>
  </si>
  <si>
    <t>01 3 0000</t>
  </si>
  <si>
    <t xml:space="preserve">Субсидии бюджетным учреждениям </t>
  </si>
  <si>
    <t>01 2 0000</t>
  </si>
  <si>
    <t>01 2 6207</t>
  </si>
  <si>
    <t>99 0 0120</t>
  </si>
  <si>
    <t>Бюджетные инвестиции (Разработка проектно-сметной документации на строительство котельной малой мощности по адресу: Лихачевский проезд, д.11)</t>
  </si>
  <si>
    <t>12 5 0000</t>
  </si>
  <si>
    <t>12 5 5118</t>
  </si>
  <si>
    <t>Наименование</t>
  </si>
  <si>
    <t>029</t>
  </si>
  <si>
    <t>Социальная политика</t>
  </si>
  <si>
    <t>Образование</t>
  </si>
  <si>
    <t>Дошкольное образование</t>
  </si>
  <si>
    <t>Общее образование</t>
  </si>
  <si>
    <t>Резервные фонды</t>
  </si>
  <si>
    <t>Общегосударственные  вопросы</t>
  </si>
  <si>
    <t>Жилищно-коммунальное хозяйство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</si>
  <si>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</si>
  <si>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</si>
  <si>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</si>
  <si>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</si>
  <si>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</si>
  <si>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</si>
  <si>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</si>
  <si>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</si>
  <si>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</si>
  <si>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</si>
  <si>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</si>
  <si>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</si>
  <si>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</si>
  <si>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</si>
  <si>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</si>
  <si>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</si>
  <si>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Жилищное хозяйство</t>
  </si>
  <si>
    <t>ИТОГО РАСХОДОВ</t>
  </si>
  <si>
    <t>ВСЕГО РАСХОДОВ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</si>
  <si>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</si>
  <si>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</si>
  <si>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</si>
  <si>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006</t>
  </si>
  <si>
    <t>483</t>
  </si>
  <si>
    <t>Социальное обеспечение населения</t>
  </si>
  <si>
    <t>Транспорт</t>
  </si>
  <si>
    <t>Функционирование Правительства РФ, высших органов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</si>
  <si>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</si>
  <si>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</si>
  <si>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 xml:space="preserve">                                     Наименование</t>
  </si>
  <si>
    <t>00</t>
  </si>
  <si>
    <t>Другие вопросы в области социальной политики</t>
  </si>
  <si>
    <t>Благоустройство</t>
  </si>
  <si>
    <t>260</t>
  </si>
  <si>
    <t>Предоставление гражданам субсидий на оплату жилого помещения и коммунальных услуг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</si>
  <si>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</si>
  <si>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</si>
  <si>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</si>
  <si>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</si>
  <si>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</si>
  <si>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</si>
  <si>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</si>
  <si>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</si>
  <si>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</si>
  <si>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</si>
  <si>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</si>
  <si>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</si>
  <si>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</si>
  <si>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</si>
  <si>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</si>
  <si>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06</t>
  </si>
  <si>
    <t>Стационарная медицинская помощь</t>
  </si>
  <si>
    <t>Физическая культура и спорт</t>
  </si>
  <si>
    <t>Социальная помощь</t>
  </si>
  <si>
    <t>500</t>
  </si>
  <si>
    <t>Глава муниципального  образования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</si>
  <si>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</si>
  <si>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</si>
  <si>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</si>
  <si>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</si>
  <si>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</si>
  <si>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Обеспечение деятельности финансовых, налоговых и таможенных органов и органов финансового(финансово-бюджетного) надзора</t>
  </si>
  <si>
    <t>Подраздел</t>
  </si>
  <si>
    <t>Целевая статья</t>
  </si>
  <si>
    <t>в том числе за счет межбюджетных трансфертов</t>
  </si>
  <si>
    <t>14 1 6420</t>
  </si>
  <si>
    <t>Приобретение дорожной техники</t>
  </si>
  <si>
    <t>13</t>
  </si>
  <si>
    <t>11</t>
  </si>
  <si>
    <t xml:space="preserve">Физическая культура </t>
  </si>
  <si>
    <t>Здравоохранение</t>
  </si>
  <si>
    <t>Физическая культура</t>
  </si>
  <si>
    <t>901</t>
  </si>
  <si>
    <t>902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</si>
  <si>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</si>
  <si>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03 2 6220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</si>
  <si>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</si>
  <si>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03 2 6221</t>
  </si>
  <si>
    <t>03 2 0000</t>
  </si>
  <si>
    <t>Подпрограмма "Общее образование"</t>
  </si>
  <si>
    <t>03 1 0000</t>
  </si>
  <si>
    <t>Подпрограмма  "Дошкольное образование"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</si>
  <si>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</si>
  <si>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03 1 6211</t>
  </si>
  <si>
    <t>03 1 62 11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</si>
  <si>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</si>
  <si>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03 1 6212</t>
  </si>
  <si>
    <t>Субсидии некоммерческим организациям (за исключением государственных (муниципальных) учреждений)</t>
  </si>
  <si>
    <t>в том числе: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</si>
  <si>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</si>
  <si>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03 2 6222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</si>
  <si>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</si>
  <si>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03 2 6225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</si>
  <si>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</si>
  <si>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</si>
  <si>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Обеспечивающая подпрограмма</t>
  </si>
  <si>
    <t>620</t>
  </si>
  <si>
    <t>600</t>
  </si>
  <si>
    <t xml:space="preserve">902 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</si>
  <si>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</si>
  <si>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901 </t>
  </si>
  <si>
    <t>03 2 6068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</si>
  <si>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</si>
  <si>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903</t>
  </si>
  <si>
    <t>905</t>
  </si>
  <si>
    <t>906</t>
  </si>
  <si>
    <t>907</t>
  </si>
  <si>
    <t>Администрация города Долгопрудного</t>
  </si>
  <si>
    <t>Культура и кинематография</t>
  </si>
  <si>
    <t>Другие вопросы в области культуры</t>
  </si>
  <si>
    <t>Осуществление первичного воинского учета на территориях, где отсутствуют военные комиссариаты</t>
  </si>
  <si>
    <t>904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</si>
  <si>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</si>
  <si>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</si>
  <si>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120</t>
  </si>
  <si>
    <t xml:space="preserve">к решению Совета депутатов </t>
  </si>
  <si>
    <t>Обеспечение развития материально-технической базы   организаций дополнительного образования</t>
  </si>
  <si>
    <t>03 3 0101</t>
  </si>
  <si>
    <t>610</t>
  </si>
  <si>
    <t>630</t>
  </si>
  <si>
    <t>Мобилизационная и вневойсковая подготовка</t>
  </si>
  <si>
    <t>Вид  расходов</t>
  </si>
  <si>
    <t>Социальные выплаты гражданам, кроме публичных нормативных социальных выплат</t>
  </si>
  <si>
    <t>400</t>
  </si>
  <si>
    <t>908</t>
  </si>
  <si>
    <t>Приложение № 4</t>
  </si>
  <si>
    <t>Другие вопросы в области средств массовой информации</t>
  </si>
  <si>
    <t>Средства массовой информации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</si>
  <si>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</si>
  <si>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</si>
  <si>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</si>
  <si>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</si>
  <si>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тыс. руб.</t>
  </si>
  <si>
    <t>Другие вопросы в области здравоохранения</t>
  </si>
  <si>
    <t>Приложение № 5</t>
  </si>
  <si>
    <t>к решению Совета депутатов</t>
  </si>
  <si>
    <t>в том числе</t>
  </si>
  <si>
    <t>01 1 0101</t>
  </si>
  <si>
    <t xml:space="preserve">Задача 3. "Охрана здоровья матери и ребенка" </t>
  </si>
  <si>
    <t xml:space="preserve">Задача 1. Организация оказания медицинской помощи на территории муниципальных образований </t>
  </si>
  <si>
    <t>Задача 2. Развитие первичной медико-санитарной помощи, в том числе скорой медицинской помощи</t>
  </si>
  <si>
    <t>01 2 0100</t>
  </si>
  <si>
    <t>01 2 0101</t>
  </si>
  <si>
    <t>Задача 4. Укрепление материально-технической базы МБУЗ "ДЦГБ"</t>
  </si>
  <si>
    <t>01 4 0000</t>
  </si>
  <si>
    <t>Задача 5.Охрана труда</t>
  </si>
  <si>
    <t>01 5 0000</t>
  </si>
  <si>
    <t>Задача 6.Информирование населения по вопросам, решаемым в рамках Программы</t>
  </si>
  <si>
    <t>01 6 0000</t>
  </si>
  <si>
    <t>Информирование населения по вопросам, решаемым в рамках Программы</t>
  </si>
  <si>
    <t>01 6 0101</t>
  </si>
  <si>
    <t>Предоставление информационной, консультационной, юридической поддержки субъектам малого и среднего предпринимательства</t>
  </si>
  <si>
    <t>Увеличение вклада субъектов малого и среднего предпринимательства в экономику городского округа Долгопрудный</t>
  </si>
  <si>
    <t>13 1 0101</t>
  </si>
  <si>
    <t>13 2 0101</t>
  </si>
  <si>
    <t>410</t>
  </si>
  <si>
    <t>Проведение ремонта муниципального имущества</t>
  </si>
  <si>
    <t>12 4 0402</t>
  </si>
  <si>
    <t>Бюджетные инвестиции: Строительство станции скорой медицинской помощи на территории МБУЗ "ДЦГБ"</t>
  </si>
  <si>
    <t>Задача 6. Информирование населения по вопросам, решаемым в рамках Программы</t>
  </si>
  <si>
    <t xml:space="preserve"> Информирование населения по вопросам, решаемым в рамках Программы</t>
  </si>
  <si>
    <t xml:space="preserve"> Оказания медицинской помощи на территории муниципальных образований </t>
  </si>
  <si>
    <t>Задача 2. Озеленение городских территорий</t>
  </si>
  <si>
    <t>Задача 3. Развитие экологического воспитания, образования и информирования населения города</t>
  </si>
  <si>
    <t>Информирование населения  об основных событиях социально экономического развития и общественно-политической жизни посредством размещения социальной рекламы на наружных информационных носителях, в печатных и электронных СМИ</t>
  </si>
  <si>
    <t>99 0 0010</t>
  </si>
  <si>
    <t>Специальные расходы</t>
  </si>
  <si>
    <t>880</t>
  </si>
  <si>
    <t>Доплаты к пенсиям  муниципальных служащих</t>
  </si>
  <si>
    <t>870</t>
  </si>
  <si>
    <t>95 0 0000</t>
  </si>
  <si>
    <t>Руководство и управление в сфере установленных функций органов государственной (муниципальной ) власти Московской области</t>
  </si>
  <si>
    <t>95 0 0400</t>
  </si>
  <si>
    <t>99 0 0040</t>
  </si>
  <si>
    <t>Публичные нормативные социальные выплаты гражданам</t>
  </si>
  <si>
    <t>Социальная поддержка населения</t>
  </si>
  <si>
    <t>99 0 0060</t>
  </si>
  <si>
    <t>99 0 0050</t>
  </si>
  <si>
    <t>Подпрограмма: Развитие имущественно-земельных отношений в городском округе Долгопрудный</t>
  </si>
  <si>
    <t>Подпрограмма: Повышение качества управления муниципальными финансами</t>
  </si>
  <si>
    <t>04 2 0000</t>
  </si>
  <si>
    <t>04 3 0000</t>
  </si>
  <si>
    <t>05 1 0000</t>
  </si>
  <si>
    <t>Подпрограмма: Развитие физической культуры и массового спорта на территории городского округа Долгопрудный</t>
  </si>
  <si>
    <t>05 2 0000</t>
  </si>
  <si>
    <t>Подпрограмма: Строительство, модернизация, реконструкция объектов</t>
  </si>
  <si>
    <t>05 3 0000</t>
  </si>
  <si>
    <t>Подпрограмма: Развитие дополнительного образования</t>
  </si>
  <si>
    <t>03 3 0000</t>
  </si>
  <si>
    <t>03 4 0000</t>
  </si>
  <si>
    <t>03 5 0000</t>
  </si>
  <si>
    <t>Подпрограмма: Капитальный ремонт многоквартирных жилых домов Долгопрудного</t>
  </si>
  <si>
    <t>10 1 0000</t>
  </si>
  <si>
    <t>Подпрограмма: Модернизация объектов коммунальной инфраструктуры</t>
  </si>
  <si>
    <t>10 2 0000</t>
  </si>
  <si>
    <t>Подпрограмма: Развитие и функционирование дорожно-транспортного комплекса, благоустройство территорий городского округа</t>
  </si>
  <si>
    <t>15 2 0000</t>
  </si>
  <si>
    <t>09 1 0000</t>
  </si>
  <si>
    <t>08 2 0000</t>
  </si>
  <si>
    <t>08 3 0000</t>
  </si>
  <si>
    <t>08 4 0000</t>
  </si>
  <si>
    <t>08 5 0000</t>
  </si>
  <si>
    <t>99 0 0070</t>
  </si>
  <si>
    <t>Взнос в Совет муниципальных образований</t>
  </si>
  <si>
    <t>Председатель  представительного органа муниципального образования</t>
  </si>
  <si>
    <t>95 0 0100</t>
  </si>
  <si>
    <t>95 0 0300</t>
  </si>
  <si>
    <t>95 0 0310</t>
  </si>
  <si>
    <t>Аудиторы Контрольно-ревизионной комиссии</t>
  </si>
  <si>
    <t>Председатель Контрольно-ревизионной  комиссии</t>
  </si>
  <si>
    <t>95 0 0200</t>
  </si>
  <si>
    <t>99 0 0020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</si>
  <si>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</si>
  <si>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</si>
  <si>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09 3 0000</t>
  </si>
  <si>
    <t>04 1 0101</t>
  </si>
  <si>
    <t>04 1 0201</t>
  </si>
  <si>
    <t>Оказание  поддержки участникам, инвалидам Великой отечественной войны и приравненным к ним лицам</t>
  </si>
  <si>
    <t>04 1 0301</t>
  </si>
  <si>
    <t>Подпрограмма : Организация развития системы отдыха  оздоровления детей на 2014-2016 годы</t>
  </si>
  <si>
    <t>Организация оздоровления и отдыха детей и подростков , в том числе - сирот, детей, оставшихся без попечения родителей, детей и подростков, находящихся в наиболее трудной жизненной ситуации</t>
  </si>
  <si>
    <t>04 2 0101</t>
  </si>
  <si>
    <t>Организация культурно-досуговой и трудовой деятельности, обеспечивающей разумной и полезное проведение детьми, подростками и молодежью свободного времени, их духовно-нравственное развитие</t>
  </si>
  <si>
    <t>04 2 0201</t>
  </si>
  <si>
    <t>Подпрограмма: Доступная среда на 2014-2016 годы</t>
  </si>
  <si>
    <t>04 3 0101</t>
  </si>
  <si>
    <t>Доступная среда</t>
  </si>
  <si>
    <t>Подпрограмма: Дополнительные меры социальной поддержки отдельных категорий жителей города Долгопрудного на 2014-2016 годы</t>
  </si>
  <si>
    <t>На обеспечение предоставления  гражданам субсидий на оплату жилого помещения и коммунальных услуг</t>
  </si>
  <si>
    <t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</si>
  <si>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Задача 1.Усовершенствование системы обращения с ТБО</t>
  </si>
  <si>
    <t>12 1 0000</t>
  </si>
  <si>
    <t>12 2 0000</t>
  </si>
  <si>
    <t xml:space="preserve"> Представительный орган муниципального                                 образования города Долгопрудного                             Московской области - Совет депутатов города Долгопрудного Московской области</t>
  </si>
  <si>
    <t>от 20.06. 2014г. № 72-нр</t>
  </si>
  <si>
    <t>от 20.06.2014г.  № 72-нр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</si>
</sst>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_р_._-;\-* #,##0_р_._-;_-* &quot;-&quot;??_р_._-;_-@_-"/>
    <numFmt numFmtId="177" formatCode="#,##0.00_ ;\-#,##0.00\ "/>
    <numFmt numFmtId="178" formatCode="_-* #,##0.00_р_._-;\-* #,##0.00_р_._-;_-* &quot;-&quot;?_р_._-;_-@_-"/>
    <numFmt numFmtId="179" formatCode="_-* #,##0.000_р_._-;\-* #,##0.00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trike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53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9" fontId="4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wrapText="1"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4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74" fontId="3" fillId="33" borderId="10" xfId="6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176" fontId="5" fillId="0" borderId="0" xfId="60" applyNumberFormat="1" applyFont="1" applyAlignment="1">
      <alignment/>
    </xf>
    <xf numFmtId="169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right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8" fillId="0" borderId="14" xfId="0" applyFont="1" applyFill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0" xfId="0" applyFont="1" applyBorder="1" applyAlignment="1" quotePrefix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6" xfId="0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left" vertical="center" wrapText="1" shrinkToFit="1"/>
    </xf>
    <xf numFmtId="0" fontId="4" fillId="0" borderId="11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wrapText="1"/>
    </xf>
    <xf numFmtId="49" fontId="4" fillId="0" borderId="24" xfId="0" applyNumberFormat="1" applyFont="1" applyBorder="1" applyAlignment="1">
      <alignment/>
    </xf>
    <xf numFmtId="0" fontId="4" fillId="0" borderId="22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4" fontId="4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4" xfId="0" applyFont="1" applyBorder="1" applyAlignment="1" quotePrefix="1">
      <alignment horizontal="left" wrapText="1"/>
    </xf>
    <xf numFmtId="49" fontId="4" fillId="0" borderId="22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 quotePrefix="1">
      <alignment horizontal="left" wrapText="1"/>
    </xf>
    <xf numFmtId="0" fontId="8" fillId="0" borderId="22" xfId="0" applyFont="1" applyFill="1" applyBorder="1" applyAlignment="1">
      <alignment horizontal="left" vertical="top" wrapText="1"/>
    </xf>
    <xf numFmtId="49" fontId="4" fillId="33" borderId="22" xfId="0" applyNumberFormat="1" applyFont="1" applyFill="1" applyBorder="1" applyAlignment="1">
      <alignment horizontal="left" vertical="center" wrapText="1" shrinkToFit="1"/>
    </xf>
    <xf numFmtId="0" fontId="8" fillId="33" borderId="24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0" borderId="24" xfId="42" applyFont="1" applyBorder="1" applyAlignment="1" applyProtection="1">
      <alignment horizontal="left" wrapText="1"/>
      <protection/>
    </xf>
    <xf numFmtId="0" fontId="4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4" fillId="0" borderId="21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33" borderId="22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175" fontId="4" fillId="0" borderId="0" xfId="0" applyNumberFormat="1" applyFont="1" applyAlignment="1">
      <alignment/>
    </xf>
    <xf numFmtId="0" fontId="3" fillId="0" borderId="0" xfId="42" applyFont="1" applyBorder="1" applyAlignment="1" applyProtection="1">
      <alignment horizontal="center" wrapText="1"/>
      <protection/>
    </xf>
    <xf numFmtId="49" fontId="4" fillId="0" borderId="28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3" fillId="0" borderId="30" xfId="0" applyNumberFormat="1" applyFont="1" applyBorder="1" applyAlignment="1">
      <alignment wrapText="1"/>
    </xf>
    <xf numFmtId="0" fontId="3" fillId="0" borderId="3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164" fontId="4" fillId="0" borderId="31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wrapText="1"/>
    </xf>
    <xf numFmtId="0" fontId="4" fillId="0" borderId="10" xfId="42" applyFont="1" applyBorder="1" applyAlignment="1" applyProtection="1">
      <alignment horizontal="left" wrapText="1"/>
      <protection/>
    </xf>
    <xf numFmtId="0" fontId="8" fillId="0" borderId="10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9" fillId="0" borderId="14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/>
    </xf>
    <xf numFmtId="174" fontId="4" fillId="0" borderId="10" xfId="60" applyNumberFormat="1" applyFont="1" applyBorder="1" applyAlignment="1">
      <alignment horizontal="center"/>
    </xf>
    <xf numFmtId="174" fontId="4" fillId="0" borderId="10" xfId="60" applyNumberFormat="1" applyFont="1" applyBorder="1" applyAlignment="1">
      <alignment horizontal="center" wrapText="1"/>
    </xf>
    <xf numFmtId="174" fontId="4" fillId="33" borderId="10" xfId="60" applyNumberFormat="1" applyFont="1" applyFill="1" applyBorder="1" applyAlignment="1">
      <alignment horizontal="center"/>
    </xf>
    <xf numFmtId="174" fontId="4" fillId="0" borderId="20" xfId="60" applyNumberFormat="1" applyFont="1" applyBorder="1" applyAlignment="1">
      <alignment horizontal="center"/>
    </xf>
    <xf numFmtId="174" fontId="4" fillId="0" borderId="10" xfId="60" applyNumberFormat="1" applyFont="1" applyFill="1" applyBorder="1" applyAlignment="1">
      <alignment horizontal="center"/>
    </xf>
    <xf numFmtId="174" fontId="4" fillId="0" borderId="21" xfId="60" applyNumberFormat="1" applyFont="1" applyBorder="1" applyAlignment="1">
      <alignment horizontal="center"/>
    </xf>
    <xf numFmtId="174" fontId="4" fillId="0" borderId="11" xfId="60" applyNumberFormat="1" applyFont="1" applyBorder="1" applyAlignment="1">
      <alignment horizontal="center"/>
    </xf>
    <xf numFmtId="174" fontId="4" fillId="0" borderId="19" xfId="60" applyNumberFormat="1" applyFont="1" applyFill="1" applyBorder="1" applyAlignment="1">
      <alignment horizontal="center"/>
    </xf>
    <xf numFmtId="174" fontId="3" fillId="33" borderId="32" xfId="60" applyNumberFormat="1" applyFont="1" applyFill="1" applyBorder="1" applyAlignment="1">
      <alignment horizontal="center"/>
    </xf>
    <xf numFmtId="174" fontId="4" fillId="33" borderId="32" xfId="60" applyNumberFormat="1" applyFont="1" applyFill="1" applyBorder="1" applyAlignment="1">
      <alignment horizontal="center"/>
    </xf>
    <xf numFmtId="174" fontId="4" fillId="33" borderId="33" xfId="60" applyNumberFormat="1" applyFont="1" applyFill="1" applyBorder="1" applyAlignment="1">
      <alignment horizontal="center"/>
    </xf>
    <xf numFmtId="174" fontId="3" fillId="0" borderId="33" xfId="6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174" fontId="4" fillId="0" borderId="33" xfId="60" applyNumberFormat="1" applyFont="1" applyBorder="1" applyAlignment="1">
      <alignment horizontal="center"/>
    </xf>
    <xf numFmtId="174" fontId="4" fillId="0" borderId="33" xfId="60" applyNumberFormat="1" applyFont="1" applyFill="1" applyBorder="1" applyAlignment="1">
      <alignment horizontal="center"/>
    </xf>
    <xf numFmtId="174" fontId="4" fillId="0" borderId="34" xfId="60" applyNumberFormat="1" applyFont="1" applyFill="1" applyBorder="1" applyAlignment="1">
      <alignment horizontal="center"/>
    </xf>
    <xf numFmtId="174" fontId="3" fillId="33" borderId="33" xfId="60" applyNumberFormat="1" applyFont="1" applyFill="1" applyBorder="1" applyAlignment="1">
      <alignment horizontal="center"/>
    </xf>
    <xf numFmtId="174" fontId="4" fillId="33" borderId="34" xfId="60" applyNumberFormat="1" applyFont="1" applyFill="1" applyBorder="1" applyAlignment="1">
      <alignment horizontal="center"/>
    </xf>
    <xf numFmtId="174" fontId="3" fillId="0" borderId="33" xfId="60" applyNumberFormat="1" applyFont="1" applyBorder="1" applyAlignment="1">
      <alignment horizontal="center"/>
    </xf>
    <xf numFmtId="174" fontId="4" fillId="0" borderId="34" xfId="60" applyNumberFormat="1" applyFont="1" applyBorder="1" applyAlignment="1">
      <alignment horizontal="center"/>
    </xf>
    <xf numFmtId="174" fontId="3" fillId="0" borderId="34" xfId="60" applyNumberFormat="1" applyFont="1" applyBorder="1" applyAlignment="1">
      <alignment horizontal="center"/>
    </xf>
    <xf numFmtId="174" fontId="3" fillId="0" borderId="35" xfId="60" applyNumberFormat="1" applyFont="1" applyBorder="1" applyAlignment="1">
      <alignment horizontal="center"/>
    </xf>
    <xf numFmtId="174" fontId="4" fillId="0" borderId="19" xfId="6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9" fontId="4" fillId="0" borderId="19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/>
    </xf>
    <xf numFmtId="174" fontId="3" fillId="0" borderId="10" xfId="6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74" fontId="3" fillId="0" borderId="10" xfId="60" applyNumberFormat="1" applyFont="1" applyBorder="1" applyAlignment="1">
      <alignment horizontal="left"/>
    </xf>
    <xf numFmtId="174" fontId="3" fillId="0" borderId="10" xfId="60" applyNumberFormat="1" applyFont="1" applyBorder="1" applyAlignment="1">
      <alignment horizontal="center"/>
    </xf>
    <xf numFmtId="4" fontId="4" fillId="0" borderId="10" xfId="60" applyNumberFormat="1" applyFont="1" applyBorder="1" applyAlignment="1">
      <alignment horizontal="center"/>
    </xf>
    <xf numFmtId="4" fontId="4" fillId="0" borderId="10" xfId="6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174" fontId="4" fillId="0" borderId="11" xfId="6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164" fontId="3" fillId="0" borderId="21" xfId="0" applyNumberFormat="1" applyFont="1" applyFill="1" applyBorder="1" applyAlignment="1">
      <alignment horizontal="center" wrapText="1"/>
    </xf>
    <xf numFmtId="164" fontId="0" fillId="0" borderId="22" xfId="0" applyNumberForma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49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64" fontId="3" fillId="0" borderId="2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0"/>
  <sheetViews>
    <sheetView zoomScaleSheetLayoutView="100" zoomScalePageLayoutView="0" workbookViewId="0" topLeftCell="A1">
      <selection activeCell="A22" sqref="A22"/>
    </sheetView>
  </sheetViews>
  <sheetFormatPr defaultColWidth="8.796875" defaultRowHeight="15"/>
  <cols>
    <col min="1" max="1" width="57.69921875" style="182" customWidth="1"/>
    <col min="2" max="2" width="3.59765625" style="32" customWidth="1"/>
    <col min="3" max="3" width="3.5" style="32" customWidth="1"/>
    <col min="4" max="4" width="9.3984375" style="32" customWidth="1"/>
    <col min="5" max="5" width="4.09765625" style="32" customWidth="1"/>
    <col min="6" max="6" width="0.1015625" style="32" hidden="1" customWidth="1"/>
    <col min="7" max="7" width="16.09765625" style="99" customWidth="1"/>
    <col min="8" max="8" width="16.69921875" style="154" customWidth="1"/>
    <col min="9" max="9" width="14.69921875" style="2" customWidth="1"/>
    <col min="10" max="10" width="9" style="2" customWidth="1"/>
    <col min="11" max="11" width="11.69921875" style="2" customWidth="1"/>
    <col min="12" max="12" width="15.3984375" style="2" customWidth="1"/>
    <col min="13" max="16384" width="9" style="2" customWidth="1"/>
  </cols>
  <sheetData>
    <row r="1" spans="1:8" ht="14.25">
      <c r="A1" s="153"/>
      <c r="G1" s="262"/>
      <c r="H1" s="262" t="s">
        <v>230</v>
      </c>
    </row>
    <row r="2" spans="1:8" ht="14.25">
      <c r="A2" s="153"/>
      <c r="G2" s="262"/>
      <c r="H2" s="262" t="s">
        <v>525</v>
      </c>
    </row>
    <row r="3" spans="1:8" ht="14.25">
      <c r="A3" s="153"/>
      <c r="G3" s="262"/>
      <c r="H3" s="262" t="s">
        <v>624</v>
      </c>
    </row>
    <row r="4" spans="1:8" ht="14.25">
      <c r="A4" s="153"/>
      <c r="G4" s="262"/>
      <c r="H4" s="262" t="s">
        <v>231</v>
      </c>
    </row>
    <row r="5" spans="1:8" ht="14.25">
      <c r="A5" s="153"/>
      <c r="G5" s="262"/>
      <c r="H5" s="262" t="s">
        <v>525</v>
      </c>
    </row>
    <row r="6" spans="1:8" ht="14.25">
      <c r="A6" s="153"/>
      <c r="G6" s="262"/>
      <c r="H6" s="262" t="s">
        <v>232</v>
      </c>
    </row>
    <row r="7" spans="1:8" ht="14.25">
      <c r="A7" s="153"/>
      <c r="H7" s="99"/>
    </row>
    <row r="8" spans="1:8" ht="6.75" customHeight="1">
      <c r="A8" s="268" t="s">
        <v>178</v>
      </c>
      <c r="B8" s="269"/>
      <c r="C8" s="269"/>
      <c r="D8" s="269"/>
      <c r="E8" s="269"/>
      <c r="F8" s="269"/>
      <c r="G8" s="269"/>
      <c r="H8" s="270"/>
    </row>
    <row r="9" spans="1:8" ht="51" customHeight="1">
      <c r="A9" s="271"/>
      <c r="B9" s="272"/>
      <c r="C9" s="272"/>
      <c r="D9" s="272"/>
      <c r="E9" s="272"/>
      <c r="F9" s="272"/>
      <c r="G9" s="272"/>
      <c r="H9" s="273"/>
    </row>
    <row r="10" spans="2:8" ht="15">
      <c r="B10" s="18"/>
      <c r="C10" s="18"/>
      <c r="D10" s="18"/>
      <c r="E10" s="18"/>
      <c r="F10" s="18"/>
      <c r="H10" s="155" t="s">
        <v>522</v>
      </c>
    </row>
    <row r="11" spans="1:8" ht="15">
      <c r="A11" s="276" t="s">
        <v>419</v>
      </c>
      <c r="B11" s="278" t="s">
        <v>425</v>
      </c>
      <c r="C11" s="278" t="s">
        <v>426</v>
      </c>
      <c r="D11" s="278" t="s">
        <v>427</v>
      </c>
      <c r="E11" s="278" t="s">
        <v>428</v>
      </c>
      <c r="F11" s="3"/>
      <c r="G11" s="280" t="s">
        <v>403</v>
      </c>
      <c r="H11" s="274" t="s">
        <v>454</v>
      </c>
    </row>
    <row r="12" spans="1:8" ht="51" customHeight="1">
      <c r="A12" s="277"/>
      <c r="B12" s="279"/>
      <c r="C12" s="279"/>
      <c r="D12" s="279"/>
      <c r="E12" s="279"/>
      <c r="F12" s="1"/>
      <c r="G12" s="275"/>
      <c r="H12" s="275"/>
    </row>
    <row r="13" spans="1:8" ht="14.25">
      <c r="A13" s="8" t="s">
        <v>388</v>
      </c>
      <c r="B13" s="1" t="s">
        <v>429</v>
      </c>
      <c r="C13" s="1"/>
      <c r="D13" s="1"/>
      <c r="E13" s="1"/>
      <c r="F13" s="1"/>
      <c r="G13" s="223">
        <v>250988.8</v>
      </c>
      <c r="H13" s="223">
        <v>10783</v>
      </c>
    </row>
    <row r="14" spans="1:8" ht="28.5">
      <c r="A14" s="9" t="s">
        <v>363</v>
      </c>
      <c r="B14" s="1" t="s">
        <v>429</v>
      </c>
      <c r="C14" s="1" t="s">
        <v>430</v>
      </c>
      <c r="D14" s="1"/>
      <c r="E14" s="1"/>
      <c r="F14" s="1"/>
      <c r="G14" s="223">
        <v>3338.7</v>
      </c>
      <c r="H14" s="223"/>
    </row>
    <row r="15" spans="1:8" ht="45">
      <c r="A15" s="156" t="s">
        <v>561</v>
      </c>
      <c r="B15" s="1" t="s">
        <v>429</v>
      </c>
      <c r="C15" s="1" t="s">
        <v>430</v>
      </c>
      <c r="D15" s="1" t="s">
        <v>560</v>
      </c>
      <c r="E15" s="1"/>
      <c r="F15" s="1"/>
      <c r="G15" s="223">
        <v>3338.7</v>
      </c>
      <c r="H15" s="223"/>
    </row>
    <row r="16" spans="1:8" ht="14.25">
      <c r="A16" s="173" t="s">
        <v>445</v>
      </c>
      <c r="B16" s="1" t="s">
        <v>429</v>
      </c>
      <c r="C16" s="1" t="s">
        <v>430</v>
      </c>
      <c r="D16" s="1" t="s">
        <v>595</v>
      </c>
      <c r="E16" s="1"/>
      <c r="F16" s="1"/>
      <c r="G16" s="223">
        <v>3338.7</v>
      </c>
      <c r="H16" s="223"/>
    </row>
    <row r="17" spans="1:8" ht="60">
      <c r="A17" s="139" t="s">
        <v>318</v>
      </c>
      <c r="B17" s="1" t="s">
        <v>429</v>
      </c>
      <c r="C17" s="1" t="s">
        <v>430</v>
      </c>
      <c r="D17" s="1" t="s">
        <v>595</v>
      </c>
      <c r="E17" s="1" t="s">
        <v>362</v>
      </c>
      <c r="F17" s="1"/>
      <c r="G17" s="223">
        <v>3338.7</v>
      </c>
      <c r="H17" s="223"/>
    </row>
    <row r="18" spans="1:8" ht="30">
      <c r="A18" s="156" t="s">
        <v>319</v>
      </c>
      <c r="B18" s="1" t="s">
        <v>429</v>
      </c>
      <c r="C18" s="1" t="s">
        <v>430</v>
      </c>
      <c r="D18" s="1" t="s">
        <v>595</v>
      </c>
      <c r="E18" s="1" t="s">
        <v>504</v>
      </c>
      <c r="F18" s="1"/>
      <c r="G18" s="223">
        <v>3338.7</v>
      </c>
      <c r="H18" s="223"/>
    </row>
    <row r="19" spans="1:8" ht="42.75">
      <c r="A19" s="173" t="s">
        <v>446</v>
      </c>
      <c r="B19" s="1" t="s">
        <v>429</v>
      </c>
      <c r="C19" s="1" t="s">
        <v>434</v>
      </c>
      <c r="D19" s="1"/>
      <c r="E19" s="1"/>
      <c r="F19" s="1"/>
      <c r="G19" s="223">
        <v>5511.3</v>
      </c>
      <c r="H19" s="223"/>
    </row>
    <row r="20" spans="1:8" ht="45">
      <c r="A20" s="156" t="s">
        <v>561</v>
      </c>
      <c r="B20" s="1" t="s">
        <v>429</v>
      </c>
      <c r="C20" s="1" t="s">
        <v>434</v>
      </c>
      <c r="D20" s="1" t="s">
        <v>560</v>
      </c>
      <c r="E20" s="1"/>
      <c r="F20" s="1"/>
      <c r="G20" s="223">
        <v>5511.3</v>
      </c>
      <c r="H20" s="223"/>
    </row>
    <row r="21" spans="1:8" ht="32.25" customHeight="1">
      <c r="A21" s="173" t="s">
        <v>594</v>
      </c>
      <c r="B21" s="1" t="s">
        <v>429</v>
      </c>
      <c r="C21" s="1" t="s">
        <v>434</v>
      </c>
      <c r="D21" s="1" t="s">
        <v>600</v>
      </c>
      <c r="E21" s="1"/>
      <c r="F21" s="1"/>
      <c r="G21" s="223">
        <v>2878.3</v>
      </c>
      <c r="H21" s="223"/>
    </row>
    <row r="22" spans="1:8" ht="60">
      <c r="A22" s="139" t="s">
        <v>318</v>
      </c>
      <c r="B22" s="1" t="s">
        <v>429</v>
      </c>
      <c r="C22" s="1" t="s">
        <v>434</v>
      </c>
      <c r="D22" s="1" t="s">
        <v>600</v>
      </c>
      <c r="E22" s="1" t="s">
        <v>362</v>
      </c>
      <c r="F22" s="1"/>
      <c r="G22" s="223">
        <v>2878.3</v>
      </c>
      <c r="H22" s="223"/>
    </row>
    <row r="23" spans="1:8" ht="30">
      <c r="A23" s="156" t="s">
        <v>319</v>
      </c>
      <c r="B23" s="1" t="s">
        <v>429</v>
      </c>
      <c r="C23" s="1" t="s">
        <v>434</v>
      </c>
      <c r="D23" s="1" t="s">
        <v>600</v>
      </c>
      <c r="E23" s="1" t="s">
        <v>504</v>
      </c>
      <c r="F23" s="1"/>
      <c r="G23" s="223">
        <v>2878.3</v>
      </c>
      <c r="H23" s="223"/>
    </row>
    <row r="24" spans="1:8" ht="14.25">
      <c r="A24" s="9" t="s">
        <v>399</v>
      </c>
      <c r="B24" s="1" t="s">
        <v>429</v>
      </c>
      <c r="C24" s="1" t="s">
        <v>434</v>
      </c>
      <c r="D24" s="1" t="s">
        <v>562</v>
      </c>
      <c r="E24" s="1"/>
      <c r="F24" s="1"/>
      <c r="G24" s="223">
        <v>2633</v>
      </c>
      <c r="H24" s="223"/>
    </row>
    <row r="25" spans="1:8" ht="60">
      <c r="A25" s="139" t="s">
        <v>318</v>
      </c>
      <c r="B25" s="1" t="s">
        <v>429</v>
      </c>
      <c r="C25" s="1" t="s">
        <v>434</v>
      </c>
      <c r="D25" s="1" t="s">
        <v>562</v>
      </c>
      <c r="E25" s="1" t="s">
        <v>362</v>
      </c>
      <c r="F25" s="1"/>
      <c r="G25" s="223">
        <v>1927</v>
      </c>
      <c r="H25" s="223"/>
    </row>
    <row r="26" spans="1:8" ht="30">
      <c r="A26" s="139" t="s">
        <v>319</v>
      </c>
      <c r="B26" s="1" t="s">
        <v>429</v>
      </c>
      <c r="C26" s="1" t="s">
        <v>434</v>
      </c>
      <c r="D26" s="1" t="s">
        <v>562</v>
      </c>
      <c r="E26" s="1" t="s">
        <v>504</v>
      </c>
      <c r="F26" s="1"/>
      <c r="G26" s="223">
        <v>1927</v>
      </c>
      <c r="H26" s="223"/>
    </row>
    <row r="27" spans="1:8" ht="30">
      <c r="A27" s="139" t="s">
        <v>283</v>
      </c>
      <c r="B27" s="1" t="s">
        <v>429</v>
      </c>
      <c r="C27" s="1" t="s">
        <v>434</v>
      </c>
      <c r="D27" s="1" t="s">
        <v>562</v>
      </c>
      <c r="E27" s="1" t="s">
        <v>286</v>
      </c>
      <c r="F27" s="1"/>
      <c r="G27" s="223">
        <v>704</v>
      </c>
      <c r="H27" s="223"/>
    </row>
    <row r="28" spans="1:8" ht="14.25">
      <c r="A28" s="9" t="s">
        <v>282</v>
      </c>
      <c r="B28" s="1" t="s">
        <v>429</v>
      </c>
      <c r="C28" s="1" t="s">
        <v>434</v>
      </c>
      <c r="D28" s="1" t="s">
        <v>562</v>
      </c>
      <c r="E28" s="1" t="s">
        <v>276</v>
      </c>
      <c r="F28" s="1"/>
      <c r="G28" s="223">
        <v>704</v>
      </c>
      <c r="H28" s="223"/>
    </row>
    <row r="29" spans="1:8" ht="15">
      <c r="A29" s="139" t="s">
        <v>285</v>
      </c>
      <c r="B29" s="1" t="s">
        <v>429</v>
      </c>
      <c r="C29" s="1" t="s">
        <v>434</v>
      </c>
      <c r="D29" s="1" t="s">
        <v>562</v>
      </c>
      <c r="E29" s="6" t="s">
        <v>366</v>
      </c>
      <c r="F29" s="6"/>
      <c r="G29" s="223">
        <v>2</v>
      </c>
      <c r="H29" s="223"/>
    </row>
    <row r="30" spans="1:8" ht="15">
      <c r="A30" s="139" t="s">
        <v>278</v>
      </c>
      <c r="B30" s="1" t="s">
        <v>429</v>
      </c>
      <c r="C30" s="1" t="s">
        <v>434</v>
      </c>
      <c r="D30" s="1" t="s">
        <v>562</v>
      </c>
      <c r="E30" s="6" t="s">
        <v>277</v>
      </c>
      <c r="F30" s="6"/>
      <c r="G30" s="223">
        <v>2</v>
      </c>
      <c r="H30" s="223"/>
    </row>
    <row r="31" spans="1:8" ht="32.25" customHeight="1">
      <c r="A31" s="9" t="s">
        <v>416</v>
      </c>
      <c r="B31" s="1" t="s">
        <v>429</v>
      </c>
      <c r="C31" s="1" t="s">
        <v>431</v>
      </c>
      <c r="D31" s="1"/>
      <c r="E31" s="1"/>
      <c r="F31" s="6"/>
      <c r="G31" s="223">
        <v>100863.7</v>
      </c>
      <c r="H31" s="223">
        <v>10783</v>
      </c>
    </row>
    <row r="32" spans="1:8" ht="28.5">
      <c r="A32" s="171" t="s">
        <v>181</v>
      </c>
      <c r="B32" s="1" t="s">
        <v>429</v>
      </c>
      <c r="C32" s="1" t="s">
        <v>431</v>
      </c>
      <c r="D32" s="1"/>
      <c r="E32" s="1"/>
      <c r="F32" s="6"/>
      <c r="G32" s="223">
        <v>100863.7</v>
      </c>
      <c r="H32" s="223">
        <v>10783</v>
      </c>
    </row>
    <row r="33" spans="1:8" ht="15">
      <c r="A33" s="139" t="s">
        <v>485</v>
      </c>
      <c r="B33" s="1" t="s">
        <v>429</v>
      </c>
      <c r="C33" s="1" t="s">
        <v>431</v>
      </c>
      <c r="D33" s="1" t="s">
        <v>292</v>
      </c>
      <c r="E33" s="1"/>
      <c r="F33" s="6"/>
      <c r="G33" s="223">
        <v>1934</v>
      </c>
      <c r="H33" s="223">
        <v>1934</v>
      </c>
    </row>
    <row r="34" spans="1:8" ht="69.75" customHeight="1">
      <c r="A34" s="156" t="s">
        <v>492</v>
      </c>
      <c r="B34" s="1" t="s">
        <v>429</v>
      </c>
      <c r="C34" s="1" t="s">
        <v>431</v>
      </c>
      <c r="D34" s="1" t="s">
        <v>367</v>
      </c>
      <c r="E34" s="1"/>
      <c r="F34" s="6"/>
      <c r="G34" s="223">
        <v>1934</v>
      </c>
      <c r="H34" s="223">
        <v>1934</v>
      </c>
    </row>
    <row r="35" spans="1:8" ht="60">
      <c r="A35" s="139" t="s">
        <v>318</v>
      </c>
      <c r="B35" s="1" t="s">
        <v>429</v>
      </c>
      <c r="C35" s="1" t="s">
        <v>431</v>
      </c>
      <c r="D35" s="1" t="s">
        <v>367</v>
      </c>
      <c r="E35" s="6" t="s">
        <v>362</v>
      </c>
      <c r="F35" s="6" t="s">
        <v>362</v>
      </c>
      <c r="G35" s="223">
        <v>1603.2</v>
      </c>
      <c r="H35" s="223">
        <v>1603.2</v>
      </c>
    </row>
    <row r="36" spans="1:8" ht="30">
      <c r="A36" s="156" t="s">
        <v>319</v>
      </c>
      <c r="B36" s="1" t="s">
        <v>429</v>
      </c>
      <c r="C36" s="1" t="s">
        <v>431</v>
      </c>
      <c r="D36" s="1" t="s">
        <v>367</v>
      </c>
      <c r="E36" s="6" t="s">
        <v>504</v>
      </c>
      <c r="F36" s="6" t="s">
        <v>504</v>
      </c>
      <c r="G36" s="223">
        <v>1603.2</v>
      </c>
      <c r="H36" s="223">
        <v>1603.2</v>
      </c>
    </row>
    <row r="37" spans="1:8" ht="30">
      <c r="A37" s="48" t="s">
        <v>283</v>
      </c>
      <c r="B37" s="1" t="s">
        <v>429</v>
      </c>
      <c r="C37" s="1" t="s">
        <v>431</v>
      </c>
      <c r="D37" s="1" t="s">
        <v>367</v>
      </c>
      <c r="E37" s="6" t="s">
        <v>286</v>
      </c>
      <c r="F37" s="6" t="s">
        <v>286</v>
      </c>
      <c r="G37" s="223">
        <v>330.8</v>
      </c>
      <c r="H37" s="223">
        <v>330.8</v>
      </c>
    </row>
    <row r="38" spans="1:8" ht="14.25">
      <c r="A38" s="167" t="s">
        <v>282</v>
      </c>
      <c r="B38" s="1" t="s">
        <v>429</v>
      </c>
      <c r="C38" s="1" t="s">
        <v>431</v>
      </c>
      <c r="D38" s="1" t="s">
        <v>367</v>
      </c>
      <c r="E38" s="6" t="s">
        <v>276</v>
      </c>
      <c r="F38" s="6" t="s">
        <v>276</v>
      </c>
      <c r="G38" s="223">
        <v>330.8</v>
      </c>
      <c r="H38" s="223">
        <v>330.8</v>
      </c>
    </row>
    <row r="39" spans="1:9" ht="28.5">
      <c r="A39" s="114" t="s">
        <v>182</v>
      </c>
      <c r="B39" s="1" t="s">
        <v>429</v>
      </c>
      <c r="C39" s="1" t="s">
        <v>431</v>
      </c>
      <c r="D39" s="1" t="s">
        <v>350</v>
      </c>
      <c r="E39" s="16"/>
      <c r="F39" s="16"/>
      <c r="G39" s="223">
        <v>2666</v>
      </c>
      <c r="H39" s="223">
        <v>2666</v>
      </c>
      <c r="I39" s="27"/>
    </row>
    <row r="40" spans="1:8" ht="15">
      <c r="A40" s="139" t="s">
        <v>469</v>
      </c>
      <c r="B40" s="1" t="s">
        <v>429</v>
      </c>
      <c r="C40" s="1" t="s">
        <v>431</v>
      </c>
      <c r="D40" s="1" t="s">
        <v>468</v>
      </c>
      <c r="E40" s="16"/>
      <c r="F40" s="16"/>
      <c r="G40" s="223">
        <v>2666</v>
      </c>
      <c r="H40" s="223">
        <v>2666</v>
      </c>
    </row>
    <row r="41" spans="1:8" ht="60">
      <c r="A41" s="157" t="s">
        <v>489</v>
      </c>
      <c r="B41" s="1" t="s">
        <v>429</v>
      </c>
      <c r="C41" s="1" t="s">
        <v>431</v>
      </c>
      <c r="D41" s="1" t="s">
        <v>491</v>
      </c>
      <c r="E41" s="16"/>
      <c r="F41" s="16"/>
      <c r="G41" s="223">
        <v>2666</v>
      </c>
      <c r="H41" s="223">
        <v>2666</v>
      </c>
    </row>
    <row r="42" spans="1:8" ht="60">
      <c r="A42" s="139" t="s">
        <v>318</v>
      </c>
      <c r="B42" s="1" t="s">
        <v>429</v>
      </c>
      <c r="C42" s="1" t="s">
        <v>431</v>
      </c>
      <c r="D42" s="1" t="s">
        <v>491</v>
      </c>
      <c r="E42" s="16" t="s">
        <v>362</v>
      </c>
      <c r="F42" s="16" t="s">
        <v>362</v>
      </c>
      <c r="G42" s="223">
        <v>2666</v>
      </c>
      <c r="H42" s="223">
        <v>2666</v>
      </c>
    </row>
    <row r="43" spans="1:8" ht="30">
      <c r="A43" s="156" t="s">
        <v>319</v>
      </c>
      <c r="B43" s="1" t="s">
        <v>429</v>
      </c>
      <c r="C43" s="1" t="s">
        <v>431</v>
      </c>
      <c r="D43" s="1" t="s">
        <v>491</v>
      </c>
      <c r="E43" s="16" t="s">
        <v>504</v>
      </c>
      <c r="F43" s="16" t="s">
        <v>504</v>
      </c>
      <c r="G43" s="223">
        <v>2666</v>
      </c>
      <c r="H43" s="223">
        <v>2666</v>
      </c>
    </row>
    <row r="44" spans="1:8" ht="30" hidden="1">
      <c r="A44" s="48" t="s">
        <v>283</v>
      </c>
      <c r="B44" s="1" t="s">
        <v>429</v>
      </c>
      <c r="C44" s="1" t="s">
        <v>431</v>
      </c>
      <c r="D44" s="1" t="s">
        <v>491</v>
      </c>
      <c r="E44" s="16" t="s">
        <v>286</v>
      </c>
      <c r="F44" s="16" t="s">
        <v>286</v>
      </c>
      <c r="G44" s="223">
        <v>0</v>
      </c>
      <c r="H44" s="223">
        <v>0</v>
      </c>
    </row>
    <row r="45" spans="1:8" ht="14.25" hidden="1">
      <c r="A45" s="167" t="s">
        <v>282</v>
      </c>
      <c r="B45" s="1" t="s">
        <v>429</v>
      </c>
      <c r="C45" s="1" t="s">
        <v>431</v>
      </c>
      <c r="D45" s="1" t="s">
        <v>491</v>
      </c>
      <c r="E45" s="16" t="s">
        <v>276</v>
      </c>
      <c r="F45" s="16" t="s">
        <v>276</v>
      </c>
      <c r="G45" s="223">
        <v>0</v>
      </c>
      <c r="H45" s="223">
        <v>0</v>
      </c>
    </row>
    <row r="46" spans="1:9" ht="42.75">
      <c r="A46" s="165" t="s">
        <v>167</v>
      </c>
      <c r="B46" s="1" t="s">
        <v>429</v>
      </c>
      <c r="C46" s="1" t="s">
        <v>431</v>
      </c>
      <c r="D46" s="1" t="s">
        <v>351</v>
      </c>
      <c r="E46" s="16"/>
      <c r="F46" s="6"/>
      <c r="G46" s="223">
        <v>6183</v>
      </c>
      <c r="H46" s="223">
        <v>6183</v>
      </c>
      <c r="I46" s="27"/>
    </row>
    <row r="47" spans="1:8" ht="42.75">
      <c r="A47" s="176" t="s">
        <v>617</v>
      </c>
      <c r="B47" s="1" t="s">
        <v>429</v>
      </c>
      <c r="C47" s="1" t="s">
        <v>431</v>
      </c>
      <c r="D47" s="1" t="s">
        <v>369</v>
      </c>
      <c r="E47" s="16"/>
      <c r="F47" s="6"/>
      <c r="G47" s="223">
        <v>6183</v>
      </c>
      <c r="H47" s="223">
        <v>6183</v>
      </c>
    </row>
    <row r="48" spans="1:8" ht="30">
      <c r="A48" s="84" t="s">
        <v>618</v>
      </c>
      <c r="B48" s="1" t="s">
        <v>429</v>
      </c>
      <c r="C48" s="1" t="s">
        <v>431</v>
      </c>
      <c r="D48" s="1" t="s">
        <v>222</v>
      </c>
      <c r="E48" s="16"/>
      <c r="F48" s="6" t="s">
        <v>362</v>
      </c>
      <c r="G48" s="223">
        <v>6183</v>
      </c>
      <c r="H48" s="223">
        <v>6183</v>
      </c>
    </row>
    <row r="49" spans="1:8" ht="60">
      <c r="A49" s="139" t="s">
        <v>318</v>
      </c>
      <c r="B49" s="1" t="s">
        <v>429</v>
      </c>
      <c r="C49" s="1" t="s">
        <v>431</v>
      </c>
      <c r="D49" s="1" t="s">
        <v>222</v>
      </c>
      <c r="E49" s="16" t="s">
        <v>362</v>
      </c>
      <c r="F49" s="16" t="s">
        <v>504</v>
      </c>
      <c r="G49" s="223">
        <v>4010.9</v>
      </c>
      <c r="H49" s="223">
        <v>4010.9</v>
      </c>
    </row>
    <row r="50" spans="1:8" ht="30">
      <c r="A50" s="156" t="s">
        <v>319</v>
      </c>
      <c r="B50" s="1" t="s">
        <v>429</v>
      </c>
      <c r="C50" s="1" t="s">
        <v>431</v>
      </c>
      <c r="D50" s="1" t="s">
        <v>222</v>
      </c>
      <c r="E50" s="16" t="s">
        <v>504</v>
      </c>
      <c r="F50" s="16" t="s">
        <v>286</v>
      </c>
      <c r="G50" s="223">
        <v>4010.9</v>
      </c>
      <c r="H50" s="223">
        <v>4010.9</v>
      </c>
    </row>
    <row r="51" spans="1:8" ht="30">
      <c r="A51" s="48" t="s">
        <v>283</v>
      </c>
      <c r="B51" s="1" t="s">
        <v>429</v>
      </c>
      <c r="C51" s="1" t="s">
        <v>431</v>
      </c>
      <c r="D51" s="1" t="s">
        <v>222</v>
      </c>
      <c r="E51" s="16" t="s">
        <v>286</v>
      </c>
      <c r="F51" s="16" t="s">
        <v>276</v>
      </c>
      <c r="G51" s="223">
        <v>2172.1</v>
      </c>
      <c r="H51" s="223">
        <v>2172.1</v>
      </c>
    </row>
    <row r="52" spans="1:8" ht="14.25">
      <c r="A52" s="167" t="s">
        <v>282</v>
      </c>
      <c r="B52" s="1" t="s">
        <v>429</v>
      </c>
      <c r="C52" s="1" t="s">
        <v>431</v>
      </c>
      <c r="D52" s="1" t="s">
        <v>222</v>
      </c>
      <c r="E52" s="16" t="s">
        <v>276</v>
      </c>
      <c r="F52" s="16" t="s">
        <v>366</v>
      </c>
      <c r="G52" s="223">
        <v>2172.1</v>
      </c>
      <c r="H52" s="223">
        <v>2172.1</v>
      </c>
    </row>
    <row r="53" spans="1:9" ht="45">
      <c r="A53" s="156" t="s">
        <v>561</v>
      </c>
      <c r="B53" s="1" t="s">
        <v>429</v>
      </c>
      <c r="C53" s="1" t="s">
        <v>431</v>
      </c>
      <c r="D53" s="1" t="s">
        <v>560</v>
      </c>
      <c r="E53" s="6"/>
      <c r="F53" s="16" t="s">
        <v>277</v>
      </c>
      <c r="G53" s="223">
        <v>90080.7</v>
      </c>
      <c r="H53" s="223"/>
      <c r="I53" s="27"/>
    </row>
    <row r="54" spans="1:8" ht="14.25">
      <c r="A54" s="9" t="s">
        <v>399</v>
      </c>
      <c r="B54" s="1" t="s">
        <v>429</v>
      </c>
      <c r="C54" s="1" t="s">
        <v>431</v>
      </c>
      <c r="D54" s="1" t="s">
        <v>562</v>
      </c>
      <c r="E54" s="6"/>
      <c r="F54" s="16"/>
      <c r="G54" s="223">
        <v>90080.7</v>
      </c>
      <c r="H54" s="223"/>
    </row>
    <row r="55" spans="1:8" ht="60">
      <c r="A55" s="139" t="s">
        <v>318</v>
      </c>
      <c r="B55" s="1" t="s">
        <v>429</v>
      </c>
      <c r="C55" s="1" t="s">
        <v>431</v>
      </c>
      <c r="D55" s="1" t="s">
        <v>562</v>
      </c>
      <c r="E55" s="6" t="s">
        <v>362</v>
      </c>
      <c r="F55" s="16"/>
      <c r="G55" s="223">
        <v>85573.5</v>
      </c>
      <c r="H55" s="223"/>
    </row>
    <row r="56" spans="1:8" ht="30">
      <c r="A56" s="156" t="s">
        <v>319</v>
      </c>
      <c r="B56" s="1" t="s">
        <v>429</v>
      </c>
      <c r="C56" s="1" t="s">
        <v>431</v>
      </c>
      <c r="D56" s="1" t="s">
        <v>562</v>
      </c>
      <c r="E56" s="16" t="s">
        <v>504</v>
      </c>
      <c r="F56" s="16"/>
      <c r="G56" s="223">
        <v>85573.5</v>
      </c>
      <c r="H56" s="223"/>
    </row>
    <row r="57" spans="1:8" ht="30">
      <c r="A57" s="48" t="s">
        <v>283</v>
      </c>
      <c r="B57" s="1" t="s">
        <v>429</v>
      </c>
      <c r="C57" s="1" t="s">
        <v>431</v>
      </c>
      <c r="D57" s="1" t="s">
        <v>562</v>
      </c>
      <c r="E57" s="16" t="s">
        <v>286</v>
      </c>
      <c r="F57" s="16"/>
      <c r="G57" s="223">
        <v>4355.2</v>
      </c>
      <c r="H57" s="223"/>
    </row>
    <row r="58" spans="1:8" ht="14.25">
      <c r="A58" s="167" t="s">
        <v>282</v>
      </c>
      <c r="B58" s="1" t="s">
        <v>429</v>
      </c>
      <c r="C58" s="1" t="s">
        <v>431</v>
      </c>
      <c r="D58" s="1" t="s">
        <v>562</v>
      </c>
      <c r="E58" s="16" t="s">
        <v>276</v>
      </c>
      <c r="F58" s="1"/>
      <c r="G58" s="223">
        <v>4355.2</v>
      </c>
      <c r="H58" s="223"/>
    </row>
    <row r="59" spans="1:8" ht="15">
      <c r="A59" s="48" t="s">
        <v>285</v>
      </c>
      <c r="B59" s="1" t="s">
        <v>429</v>
      </c>
      <c r="C59" s="1" t="s">
        <v>431</v>
      </c>
      <c r="D59" s="1" t="s">
        <v>562</v>
      </c>
      <c r="E59" s="16" t="s">
        <v>366</v>
      </c>
      <c r="F59" s="1"/>
      <c r="G59" s="223">
        <v>152</v>
      </c>
      <c r="H59" s="223"/>
    </row>
    <row r="60" spans="1:8" ht="15">
      <c r="A60" s="88" t="s">
        <v>278</v>
      </c>
      <c r="B60" s="1" t="s">
        <v>429</v>
      </c>
      <c r="C60" s="1" t="s">
        <v>431</v>
      </c>
      <c r="D60" s="1" t="s">
        <v>562</v>
      </c>
      <c r="E60" s="16" t="s">
        <v>277</v>
      </c>
      <c r="F60" s="1"/>
      <c r="G60" s="223">
        <v>152</v>
      </c>
      <c r="H60" s="223"/>
    </row>
    <row r="61" spans="1:8" ht="42.75">
      <c r="A61" s="173" t="s">
        <v>212</v>
      </c>
      <c r="B61" s="1" t="s">
        <v>429</v>
      </c>
      <c r="C61" s="1" t="s">
        <v>440</v>
      </c>
      <c r="D61" s="1"/>
      <c r="E61" s="1"/>
      <c r="F61" s="1"/>
      <c r="G61" s="223">
        <v>21168.1</v>
      </c>
      <c r="H61" s="223"/>
    </row>
    <row r="62" spans="1:8" ht="45">
      <c r="A62" s="139" t="s">
        <v>561</v>
      </c>
      <c r="B62" s="1" t="s">
        <v>429</v>
      </c>
      <c r="C62" s="1" t="s">
        <v>440</v>
      </c>
      <c r="D62" s="1" t="s">
        <v>560</v>
      </c>
      <c r="E62" s="6"/>
      <c r="F62" s="1"/>
      <c r="G62" s="223">
        <v>21168.1</v>
      </c>
      <c r="H62" s="223"/>
    </row>
    <row r="63" spans="1:9" ht="15">
      <c r="A63" s="177" t="s">
        <v>599</v>
      </c>
      <c r="B63" s="1" t="s">
        <v>429</v>
      </c>
      <c r="C63" s="1" t="s">
        <v>440</v>
      </c>
      <c r="D63" s="1" t="s">
        <v>596</v>
      </c>
      <c r="E63" s="6"/>
      <c r="F63" s="1"/>
      <c r="G63" s="223">
        <v>5518</v>
      </c>
      <c r="H63" s="223"/>
      <c r="I63" s="27"/>
    </row>
    <row r="64" spans="1:8" ht="60">
      <c r="A64" s="139" t="s">
        <v>318</v>
      </c>
      <c r="B64" s="1" t="s">
        <v>429</v>
      </c>
      <c r="C64" s="1" t="s">
        <v>440</v>
      </c>
      <c r="D64" s="1" t="s">
        <v>596</v>
      </c>
      <c r="E64" s="6" t="s">
        <v>362</v>
      </c>
      <c r="F64" s="1"/>
      <c r="G64" s="223">
        <v>2450</v>
      </c>
      <c r="H64" s="223"/>
    </row>
    <row r="65" spans="1:8" ht="30">
      <c r="A65" s="139" t="s">
        <v>319</v>
      </c>
      <c r="B65" s="1" t="s">
        <v>429</v>
      </c>
      <c r="C65" s="1" t="s">
        <v>440</v>
      </c>
      <c r="D65" s="1" t="s">
        <v>596</v>
      </c>
      <c r="E65" s="16" t="s">
        <v>504</v>
      </c>
      <c r="F65" s="1"/>
      <c r="G65" s="223">
        <v>2450</v>
      </c>
      <c r="H65" s="223"/>
    </row>
    <row r="66" spans="1:8" ht="15">
      <c r="A66" s="156" t="s">
        <v>598</v>
      </c>
      <c r="B66" s="1" t="s">
        <v>429</v>
      </c>
      <c r="C66" s="1" t="s">
        <v>440</v>
      </c>
      <c r="D66" s="1" t="s">
        <v>597</v>
      </c>
      <c r="E66" s="6"/>
      <c r="F66" s="1"/>
      <c r="G66" s="223">
        <v>3068</v>
      </c>
      <c r="H66" s="223"/>
    </row>
    <row r="67" spans="1:8" ht="60">
      <c r="A67" s="139" t="s">
        <v>318</v>
      </c>
      <c r="B67" s="1" t="s">
        <v>429</v>
      </c>
      <c r="C67" s="1" t="s">
        <v>440</v>
      </c>
      <c r="D67" s="1" t="s">
        <v>597</v>
      </c>
      <c r="E67" s="6" t="s">
        <v>362</v>
      </c>
      <c r="F67" s="1"/>
      <c r="G67" s="223">
        <v>2904</v>
      </c>
      <c r="H67" s="223"/>
    </row>
    <row r="68" spans="1:8" ht="30">
      <c r="A68" s="156" t="s">
        <v>319</v>
      </c>
      <c r="B68" s="1" t="s">
        <v>429</v>
      </c>
      <c r="C68" s="1" t="s">
        <v>440</v>
      </c>
      <c r="D68" s="1" t="s">
        <v>597</v>
      </c>
      <c r="E68" s="16" t="s">
        <v>504</v>
      </c>
      <c r="F68" s="1"/>
      <c r="G68" s="223">
        <v>2904</v>
      </c>
      <c r="H68" s="223"/>
    </row>
    <row r="69" spans="1:8" ht="30">
      <c r="A69" s="48" t="s">
        <v>283</v>
      </c>
      <c r="B69" s="1" t="s">
        <v>429</v>
      </c>
      <c r="C69" s="1" t="s">
        <v>440</v>
      </c>
      <c r="D69" s="1" t="s">
        <v>597</v>
      </c>
      <c r="E69" s="16" t="s">
        <v>286</v>
      </c>
      <c r="F69" s="1"/>
      <c r="G69" s="223">
        <v>164</v>
      </c>
      <c r="H69" s="223"/>
    </row>
    <row r="70" spans="1:8" ht="14.25">
      <c r="A70" s="167" t="s">
        <v>282</v>
      </c>
      <c r="B70" s="1" t="s">
        <v>429</v>
      </c>
      <c r="C70" s="1" t="s">
        <v>440</v>
      </c>
      <c r="D70" s="1" t="s">
        <v>597</v>
      </c>
      <c r="E70" s="16" t="s">
        <v>276</v>
      </c>
      <c r="F70" s="1"/>
      <c r="G70" s="223">
        <v>164</v>
      </c>
      <c r="H70" s="223"/>
    </row>
    <row r="71" spans="1:8" ht="15">
      <c r="A71" s="48" t="s">
        <v>285</v>
      </c>
      <c r="B71" s="1" t="s">
        <v>429</v>
      </c>
      <c r="C71" s="1" t="s">
        <v>440</v>
      </c>
      <c r="D71" s="1" t="s">
        <v>597</v>
      </c>
      <c r="E71" s="16" t="s">
        <v>366</v>
      </c>
      <c r="F71" s="1"/>
      <c r="G71" s="223">
        <v>0</v>
      </c>
      <c r="H71" s="223"/>
    </row>
    <row r="72" spans="1:8" ht="15">
      <c r="A72" s="88" t="s">
        <v>278</v>
      </c>
      <c r="B72" s="1" t="s">
        <v>429</v>
      </c>
      <c r="C72" s="1" t="s">
        <v>440</v>
      </c>
      <c r="D72" s="1" t="s">
        <v>597</v>
      </c>
      <c r="E72" s="16" t="s">
        <v>277</v>
      </c>
      <c r="F72" s="1"/>
      <c r="G72" s="223">
        <v>0</v>
      </c>
      <c r="H72" s="223"/>
    </row>
    <row r="73" spans="1:9" ht="14.25">
      <c r="A73" s="9" t="s">
        <v>399</v>
      </c>
      <c r="B73" s="1" t="s">
        <v>429</v>
      </c>
      <c r="C73" s="1" t="s">
        <v>440</v>
      </c>
      <c r="D73" s="1" t="s">
        <v>562</v>
      </c>
      <c r="E73" s="6"/>
      <c r="F73" s="1"/>
      <c r="G73" s="223">
        <v>15650.1</v>
      </c>
      <c r="H73" s="223"/>
      <c r="I73" s="27"/>
    </row>
    <row r="74" spans="1:8" ht="60">
      <c r="A74" s="139" t="s">
        <v>318</v>
      </c>
      <c r="B74" s="1" t="s">
        <v>429</v>
      </c>
      <c r="C74" s="1" t="s">
        <v>440</v>
      </c>
      <c r="D74" s="1" t="s">
        <v>562</v>
      </c>
      <c r="E74" s="6" t="s">
        <v>362</v>
      </c>
      <c r="F74" s="1"/>
      <c r="G74" s="223">
        <v>14972.1</v>
      </c>
      <c r="H74" s="223"/>
    </row>
    <row r="75" spans="1:8" ht="30">
      <c r="A75" s="156" t="s">
        <v>319</v>
      </c>
      <c r="B75" s="1" t="s">
        <v>429</v>
      </c>
      <c r="C75" s="1" t="s">
        <v>440</v>
      </c>
      <c r="D75" s="1" t="s">
        <v>562</v>
      </c>
      <c r="E75" s="16" t="s">
        <v>504</v>
      </c>
      <c r="F75" s="1"/>
      <c r="G75" s="223">
        <v>14972.1</v>
      </c>
      <c r="H75" s="223"/>
    </row>
    <row r="76" spans="1:8" ht="30">
      <c r="A76" s="48" t="s">
        <v>283</v>
      </c>
      <c r="B76" s="1" t="s">
        <v>429</v>
      </c>
      <c r="C76" s="1" t="s">
        <v>440</v>
      </c>
      <c r="D76" s="1" t="s">
        <v>562</v>
      </c>
      <c r="E76" s="16" t="s">
        <v>286</v>
      </c>
      <c r="F76" s="1"/>
      <c r="G76" s="223">
        <v>628</v>
      </c>
      <c r="H76" s="223"/>
    </row>
    <row r="77" spans="1:8" ht="14.25">
      <c r="A77" s="167" t="s">
        <v>282</v>
      </c>
      <c r="B77" s="1" t="s">
        <v>429</v>
      </c>
      <c r="C77" s="1" t="s">
        <v>440</v>
      </c>
      <c r="D77" s="1" t="s">
        <v>562</v>
      </c>
      <c r="E77" s="16" t="s">
        <v>276</v>
      </c>
      <c r="F77" s="1"/>
      <c r="G77" s="223">
        <v>628</v>
      </c>
      <c r="H77" s="223"/>
    </row>
    <row r="78" spans="1:8" ht="15">
      <c r="A78" s="48" t="s">
        <v>285</v>
      </c>
      <c r="B78" s="1" t="s">
        <v>429</v>
      </c>
      <c r="C78" s="1" t="s">
        <v>440</v>
      </c>
      <c r="D78" s="1" t="s">
        <v>562</v>
      </c>
      <c r="E78" s="16" t="s">
        <v>366</v>
      </c>
      <c r="F78" s="1"/>
      <c r="G78" s="223">
        <v>50</v>
      </c>
      <c r="H78" s="223"/>
    </row>
    <row r="79" spans="1:8" ht="15">
      <c r="A79" s="88" t="s">
        <v>278</v>
      </c>
      <c r="B79" s="1" t="s">
        <v>429</v>
      </c>
      <c r="C79" s="1" t="s">
        <v>440</v>
      </c>
      <c r="D79" s="1" t="s">
        <v>562</v>
      </c>
      <c r="E79" s="16" t="s">
        <v>277</v>
      </c>
      <c r="F79" s="1"/>
      <c r="G79" s="223">
        <v>50</v>
      </c>
      <c r="H79" s="223"/>
    </row>
    <row r="80" spans="1:8" ht="15">
      <c r="A80" s="139" t="s">
        <v>143</v>
      </c>
      <c r="B80" s="1" t="s">
        <v>429</v>
      </c>
      <c r="C80" s="1" t="s">
        <v>437</v>
      </c>
      <c r="D80" s="1"/>
      <c r="E80" s="1"/>
      <c r="F80" s="1"/>
      <c r="G80" s="223">
        <v>6500</v>
      </c>
      <c r="H80" s="223"/>
    </row>
    <row r="81" spans="1:8" ht="15">
      <c r="A81" s="139" t="s">
        <v>280</v>
      </c>
      <c r="B81" s="1" t="s">
        <v>429</v>
      </c>
      <c r="C81" s="1" t="s">
        <v>437</v>
      </c>
      <c r="D81" s="74" t="s">
        <v>346</v>
      </c>
      <c r="E81" s="1"/>
      <c r="F81" s="1"/>
      <c r="G81" s="223">
        <v>6500</v>
      </c>
      <c r="H81" s="223"/>
    </row>
    <row r="82" spans="1:8" ht="30">
      <c r="A82" s="139" t="s">
        <v>145</v>
      </c>
      <c r="B82" s="1" t="s">
        <v>429</v>
      </c>
      <c r="C82" s="1" t="s">
        <v>437</v>
      </c>
      <c r="D82" s="74" t="s">
        <v>170</v>
      </c>
      <c r="E82" s="1"/>
      <c r="F82" s="6"/>
      <c r="G82" s="223">
        <v>3740</v>
      </c>
      <c r="H82" s="223"/>
    </row>
    <row r="83" spans="1:8" ht="15">
      <c r="A83" s="48" t="s">
        <v>285</v>
      </c>
      <c r="B83" s="1" t="s">
        <v>429</v>
      </c>
      <c r="C83" s="1" t="s">
        <v>437</v>
      </c>
      <c r="D83" s="74" t="s">
        <v>170</v>
      </c>
      <c r="E83" s="16" t="s">
        <v>366</v>
      </c>
      <c r="F83" s="6"/>
      <c r="G83" s="223">
        <v>3740</v>
      </c>
      <c r="H83" s="223"/>
    </row>
    <row r="84" spans="1:8" ht="15">
      <c r="A84" s="139" t="s">
        <v>556</v>
      </c>
      <c r="B84" s="1" t="s">
        <v>429</v>
      </c>
      <c r="C84" s="1" t="s">
        <v>437</v>
      </c>
      <c r="D84" s="74" t="s">
        <v>170</v>
      </c>
      <c r="E84" s="6" t="s">
        <v>557</v>
      </c>
      <c r="F84" s="6"/>
      <c r="G84" s="223">
        <v>3740</v>
      </c>
      <c r="H84" s="223"/>
    </row>
    <row r="85" spans="1:8" ht="30">
      <c r="A85" s="50" t="s">
        <v>250</v>
      </c>
      <c r="B85" s="1" t="s">
        <v>429</v>
      </c>
      <c r="C85" s="1" t="s">
        <v>437</v>
      </c>
      <c r="D85" s="6" t="s">
        <v>251</v>
      </c>
      <c r="E85" s="17"/>
      <c r="F85" s="148"/>
      <c r="G85" s="223">
        <v>2760</v>
      </c>
      <c r="H85" s="223"/>
    </row>
    <row r="86" spans="1:8" ht="15">
      <c r="A86" s="47" t="s">
        <v>285</v>
      </c>
      <c r="B86" s="1" t="s">
        <v>429</v>
      </c>
      <c r="C86" s="1" t="s">
        <v>437</v>
      </c>
      <c r="D86" s="6" t="s">
        <v>251</v>
      </c>
      <c r="E86" s="16" t="s">
        <v>366</v>
      </c>
      <c r="F86" s="148" t="s">
        <v>366</v>
      </c>
      <c r="G86" s="223">
        <v>2760</v>
      </c>
      <c r="H86" s="223"/>
    </row>
    <row r="87" spans="1:8" ht="15">
      <c r="A87" s="50" t="s">
        <v>556</v>
      </c>
      <c r="B87" s="1" t="s">
        <v>429</v>
      </c>
      <c r="C87" s="1" t="s">
        <v>437</v>
      </c>
      <c r="D87" s="6" t="s">
        <v>251</v>
      </c>
      <c r="E87" s="6" t="s">
        <v>557</v>
      </c>
      <c r="F87" s="148" t="s">
        <v>557</v>
      </c>
      <c r="G87" s="223">
        <v>2760</v>
      </c>
      <c r="H87" s="223"/>
    </row>
    <row r="88" spans="1:8" ht="14.25">
      <c r="A88" s="9" t="s">
        <v>387</v>
      </c>
      <c r="B88" s="1" t="s">
        <v>429</v>
      </c>
      <c r="C88" s="1" t="s">
        <v>458</v>
      </c>
      <c r="D88" s="1"/>
      <c r="E88" s="6"/>
      <c r="F88" s="1"/>
      <c r="G88" s="223">
        <v>3000</v>
      </c>
      <c r="H88" s="223"/>
    </row>
    <row r="89" spans="1:8" ht="14.25">
      <c r="A89" s="9" t="s">
        <v>347</v>
      </c>
      <c r="B89" s="1" t="s">
        <v>429</v>
      </c>
      <c r="C89" s="1" t="s">
        <v>458</v>
      </c>
      <c r="D89" s="1" t="s">
        <v>346</v>
      </c>
      <c r="E89" s="6"/>
      <c r="F89" s="1"/>
      <c r="G89" s="223">
        <v>3000</v>
      </c>
      <c r="H89" s="223"/>
    </row>
    <row r="90" spans="1:8" ht="28.5">
      <c r="A90" s="9" t="s">
        <v>199</v>
      </c>
      <c r="B90" s="1" t="s">
        <v>429</v>
      </c>
      <c r="C90" s="1" t="s">
        <v>458</v>
      </c>
      <c r="D90" s="1" t="s">
        <v>555</v>
      </c>
      <c r="E90" s="6"/>
      <c r="F90" s="1"/>
      <c r="G90" s="223">
        <v>3000</v>
      </c>
      <c r="H90" s="223"/>
    </row>
    <row r="91" spans="1:8" ht="14.25">
      <c r="A91" s="9" t="s">
        <v>285</v>
      </c>
      <c r="B91" s="1" t="s">
        <v>429</v>
      </c>
      <c r="C91" s="1" t="s">
        <v>458</v>
      </c>
      <c r="D91" s="1" t="s">
        <v>555</v>
      </c>
      <c r="E91" s="6" t="s">
        <v>366</v>
      </c>
      <c r="F91" s="1"/>
      <c r="G91" s="223">
        <v>3000</v>
      </c>
      <c r="H91" s="223"/>
    </row>
    <row r="92" spans="1:8" ht="14.25">
      <c r="A92" s="9" t="s">
        <v>179</v>
      </c>
      <c r="B92" s="1" t="s">
        <v>429</v>
      </c>
      <c r="C92" s="1" t="s">
        <v>458</v>
      </c>
      <c r="D92" s="1" t="s">
        <v>555</v>
      </c>
      <c r="E92" s="6" t="s">
        <v>559</v>
      </c>
      <c r="F92" s="1"/>
      <c r="G92" s="223">
        <v>3000</v>
      </c>
      <c r="H92" s="223"/>
    </row>
    <row r="93" spans="1:8" ht="14.25">
      <c r="A93" s="9" t="s">
        <v>409</v>
      </c>
      <c r="B93" s="1" t="s">
        <v>429</v>
      </c>
      <c r="C93" s="1" t="s">
        <v>457</v>
      </c>
      <c r="D93" s="1"/>
      <c r="E93" s="1"/>
      <c r="F93" s="1"/>
      <c r="G93" s="223">
        <v>110607</v>
      </c>
      <c r="H93" s="223"/>
    </row>
    <row r="94" spans="1:8" ht="28.5">
      <c r="A94" s="165" t="s">
        <v>59</v>
      </c>
      <c r="B94" s="1" t="s">
        <v>429</v>
      </c>
      <c r="C94" s="1" t="s">
        <v>457</v>
      </c>
      <c r="D94" s="75" t="s">
        <v>358</v>
      </c>
      <c r="E94" s="17"/>
      <c r="F94" s="1"/>
      <c r="G94" s="223">
        <v>67980.3</v>
      </c>
      <c r="H94" s="223"/>
    </row>
    <row r="95" spans="1:8" ht="71.25">
      <c r="A95" s="259" t="s">
        <v>211</v>
      </c>
      <c r="B95" s="14" t="s">
        <v>429</v>
      </c>
      <c r="C95" s="14" t="s">
        <v>457</v>
      </c>
      <c r="D95" s="260" t="s">
        <v>621</v>
      </c>
      <c r="E95" s="17"/>
      <c r="F95" s="14"/>
      <c r="G95" s="227">
        <v>18342</v>
      </c>
      <c r="H95" s="227"/>
    </row>
    <row r="96" spans="1:8" ht="14.25">
      <c r="A96" s="158" t="s">
        <v>195</v>
      </c>
      <c r="B96" s="1" t="s">
        <v>429</v>
      </c>
      <c r="C96" s="1" t="s">
        <v>457</v>
      </c>
      <c r="D96" s="74" t="s">
        <v>5</v>
      </c>
      <c r="E96" s="17"/>
      <c r="F96" s="1"/>
      <c r="G96" s="223">
        <v>18212</v>
      </c>
      <c r="H96" s="223"/>
    </row>
    <row r="97" spans="1:8" ht="60">
      <c r="A97" s="139" t="s">
        <v>318</v>
      </c>
      <c r="B97" s="1" t="s">
        <v>429</v>
      </c>
      <c r="C97" s="1" t="s">
        <v>457</v>
      </c>
      <c r="D97" s="74" t="s">
        <v>5</v>
      </c>
      <c r="E97" s="17">
        <v>100</v>
      </c>
      <c r="F97" s="1"/>
      <c r="G97" s="223">
        <v>15167.3</v>
      </c>
      <c r="H97" s="223"/>
    </row>
    <row r="98" spans="1:8" ht="15">
      <c r="A98" s="139" t="s">
        <v>245</v>
      </c>
      <c r="B98" s="1" t="s">
        <v>429</v>
      </c>
      <c r="C98" s="1" t="s">
        <v>457</v>
      </c>
      <c r="D98" s="74" t="s">
        <v>5</v>
      </c>
      <c r="E98" s="17">
        <v>110</v>
      </c>
      <c r="F98" s="1"/>
      <c r="G98" s="223">
        <v>15167.3</v>
      </c>
      <c r="H98" s="223"/>
    </row>
    <row r="99" spans="1:8" ht="30">
      <c r="A99" s="139" t="s">
        <v>283</v>
      </c>
      <c r="B99" s="1" t="s">
        <v>429</v>
      </c>
      <c r="C99" s="1" t="s">
        <v>457</v>
      </c>
      <c r="D99" s="74" t="s">
        <v>5</v>
      </c>
      <c r="E99" s="17">
        <v>200</v>
      </c>
      <c r="F99" s="1"/>
      <c r="G99" s="223">
        <v>2894.7</v>
      </c>
      <c r="H99" s="223"/>
    </row>
    <row r="100" spans="1:8" ht="30">
      <c r="A100" s="139" t="s">
        <v>284</v>
      </c>
      <c r="B100" s="1" t="s">
        <v>429</v>
      </c>
      <c r="C100" s="1" t="s">
        <v>457</v>
      </c>
      <c r="D100" s="74" t="s">
        <v>5</v>
      </c>
      <c r="E100" s="17">
        <v>240</v>
      </c>
      <c r="F100" s="1"/>
      <c r="G100" s="223">
        <v>2894.7</v>
      </c>
      <c r="H100" s="223"/>
    </row>
    <row r="101" spans="1:8" ht="15">
      <c r="A101" s="139" t="s">
        <v>285</v>
      </c>
      <c r="B101" s="1" t="s">
        <v>429</v>
      </c>
      <c r="C101" s="1" t="s">
        <v>457</v>
      </c>
      <c r="D101" s="74" t="s">
        <v>5</v>
      </c>
      <c r="E101" s="17">
        <v>800</v>
      </c>
      <c r="F101" s="1"/>
      <c r="G101" s="223">
        <v>150</v>
      </c>
      <c r="H101" s="223"/>
    </row>
    <row r="102" spans="1:8" ht="15">
      <c r="A102" s="178" t="s">
        <v>278</v>
      </c>
      <c r="B102" s="1" t="s">
        <v>429</v>
      </c>
      <c r="C102" s="1" t="s">
        <v>457</v>
      </c>
      <c r="D102" s="134" t="s">
        <v>5</v>
      </c>
      <c r="E102" s="81">
        <v>850</v>
      </c>
      <c r="F102" s="1"/>
      <c r="G102" s="223">
        <v>150</v>
      </c>
      <c r="H102" s="223"/>
    </row>
    <row r="103" spans="1:8" ht="45">
      <c r="A103" s="138" t="s">
        <v>61</v>
      </c>
      <c r="B103" s="1" t="s">
        <v>429</v>
      </c>
      <c r="C103" s="1" t="s">
        <v>457</v>
      </c>
      <c r="D103" s="1" t="s">
        <v>60</v>
      </c>
      <c r="E103" s="137"/>
      <c r="F103" s="1"/>
      <c r="G103" s="223">
        <v>130</v>
      </c>
      <c r="H103" s="223"/>
    </row>
    <row r="104" spans="1:8" ht="30">
      <c r="A104" s="139" t="s">
        <v>283</v>
      </c>
      <c r="B104" s="1" t="s">
        <v>429</v>
      </c>
      <c r="C104" s="1" t="s">
        <v>457</v>
      </c>
      <c r="D104" s="1" t="s">
        <v>60</v>
      </c>
      <c r="E104" s="135">
        <v>200</v>
      </c>
      <c r="F104" s="1"/>
      <c r="G104" s="223">
        <v>130</v>
      </c>
      <c r="H104" s="223"/>
    </row>
    <row r="105" spans="1:8" ht="30">
      <c r="A105" s="139" t="s">
        <v>284</v>
      </c>
      <c r="B105" s="1" t="s">
        <v>429</v>
      </c>
      <c r="C105" s="1" t="s">
        <v>457</v>
      </c>
      <c r="D105" s="1" t="s">
        <v>60</v>
      </c>
      <c r="E105" s="17">
        <v>240</v>
      </c>
      <c r="F105" s="1"/>
      <c r="G105" s="223">
        <v>130</v>
      </c>
      <c r="H105" s="223"/>
    </row>
    <row r="106" spans="1:8" ht="28.5">
      <c r="A106" s="158" t="s">
        <v>22</v>
      </c>
      <c r="B106" s="1" t="s">
        <v>429</v>
      </c>
      <c r="C106" s="1" t="s">
        <v>457</v>
      </c>
      <c r="D106" s="74" t="s">
        <v>622</v>
      </c>
      <c r="E106" s="17"/>
      <c r="F106" s="1"/>
      <c r="G106" s="223">
        <v>49338.3</v>
      </c>
      <c r="H106" s="223"/>
    </row>
    <row r="107" spans="1:8" ht="60">
      <c r="A107" s="139" t="s">
        <v>318</v>
      </c>
      <c r="B107" s="1" t="s">
        <v>429</v>
      </c>
      <c r="C107" s="1" t="s">
        <v>457</v>
      </c>
      <c r="D107" s="74" t="s">
        <v>4</v>
      </c>
      <c r="E107" s="17">
        <v>100</v>
      </c>
      <c r="F107" s="1"/>
      <c r="G107" s="223">
        <v>27898.8</v>
      </c>
      <c r="H107" s="223"/>
    </row>
    <row r="108" spans="1:8" ht="30">
      <c r="A108" s="139" t="s">
        <v>319</v>
      </c>
      <c r="B108" s="1" t="s">
        <v>429</v>
      </c>
      <c r="C108" s="1" t="s">
        <v>457</v>
      </c>
      <c r="D108" s="74" t="s">
        <v>4</v>
      </c>
      <c r="E108" s="17">
        <v>120</v>
      </c>
      <c r="F108" s="1"/>
      <c r="G108" s="223">
        <v>27898.8</v>
      </c>
      <c r="H108" s="223"/>
    </row>
    <row r="109" spans="1:8" ht="30">
      <c r="A109" s="139" t="s">
        <v>283</v>
      </c>
      <c r="B109" s="1" t="s">
        <v>429</v>
      </c>
      <c r="C109" s="1" t="s">
        <v>457</v>
      </c>
      <c r="D109" s="74" t="s">
        <v>4</v>
      </c>
      <c r="E109" s="17">
        <v>200</v>
      </c>
      <c r="F109" s="1"/>
      <c r="G109" s="223">
        <v>7659.5</v>
      </c>
      <c r="H109" s="223"/>
    </row>
    <row r="110" spans="1:8" ht="30">
      <c r="A110" s="139" t="s">
        <v>284</v>
      </c>
      <c r="B110" s="1" t="s">
        <v>429</v>
      </c>
      <c r="C110" s="1" t="s">
        <v>457</v>
      </c>
      <c r="D110" s="74" t="s">
        <v>4</v>
      </c>
      <c r="E110" s="17">
        <v>240</v>
      </c>
      <c r="F110" s="1"/>
      <c r="G110" s="223">
        <v>7659.5</v>
      </c>
      <c r="H110" s="223"/>
    </row>
    <row r="111" spans="1:8" ht="28.5">
      <c r="A111" s="158" t="s">
        <v>569</v>
      </c>
      <c r="B111" s="1" t="s">
        <v>429</v>
      </c>
      <c r="C111" s="1" t="s">
        <v>457</v>
      </c>
      <c r="D111" s="74" t="s">
        <v>0</v>
      </c>
      <c r="E111" s="1"/>
      <c r="F111" s="1"/>
      <c r="G111" s="223">
        <v>300</v>
      </c>
      <c r="H111" s="223"/>
    </row>
    <row r="112" spans="1:8" ht="28.5">
      <c r="A112" s="158" t="s">
        <v>152</v>
      </c>
      <c r="B112" s="1" t="s">
        <v>429</v>
      </c>
      <c r="C112" s="1" t="s">
        <v>457</v>
      </c>
      <c r="D112" s="74" t="s">
        <v>23</v>
      </c>
      <c r="E112" s="1"/>
      <c r="F112" s="1"/>
      <c r="G112" s="223">
        <v>300</v>
      </c>
      <c r="H112" s="223"/>
    </row>
    <row r="113" spans="1:8" ht="30">
      <c r="A113" s="139" t="s">
        <v>283</v>
      </c>
      <c r="B113" s="1" t="s">
        <v>429</v>
      </c>
      <c r="C113" s="1" t="s">
        <v>457</v>
      </c>
      <c r="D113" s="74" t="s">
        <v>23</v>
      </c>
      <c r="E113" s="17">
        <v>200</v>
      </c>
      <c r="F113" s="1"/>
      <c r="G113" s="223">
        <v>300</v>
      </c>
      <c r="H113" s="223"/>
    </row>
    <row r="114" spans="1:8" ht="30">
      <c r="A114" s="139" t="s">
        <v>284</v>
      </c>
      <c r="B114" s="1" t="s">
        <v>429</v>
      </c>
      <c r="C114" s="1" t="s">
        <v>457</v>
      </c>
      <c r="D114" s="74" t="s">
        <v>23</v>
      </c>
      <c r="E114" s="17">
        <v>240</v>
      </c>
      <c r="F114" s="1"/>
      <c r="G114" s="223">
        <v>300</v>
      </c>
      <c r="H114" s="223"/>
    </row>
    <row r="115" spans="1:8" ht="28.5">
      <c r="A115" s="57" t="s">
        <v>568</v>
      </c>
      <c r="B115" s="1" t="s">
        <v>429</v>
      </c>
      <c r="C115" s="1" t="s">
        <v>457</v>
      </c>
      <c r="D115" s="75" t="s">
        <v>2</v>
      </c>
      <c r="E115" s="17"/>
      <c r="F115" s="1"/>
      <c r="G115" s="223">
        <v>13780</v>
      </c>
      <c r="H115" s="223"/>
    </row>
    <row r="116" spans="1:8" ht="71.25">
      <c r="A116" s="57" t="s">
        <v>153</v>
      </c>
      <c r="B116" s="1" t="s">
        <v>429</v>
      </c>
      <c r="C116" s="1" t="s">
        <v>457</v>
      </c>
      <c r="D116" s="75" t="s">
        <v>24</v>
      </c>
      <c r="E116" s="17"/>
      <c r="F116" s="1"/>
      <c r="G116" s="223">
        <v>1430</v>
      </c>
      <c r="H116" s="223"/>
    </row>
    <row r="117" spans="1:8" ht="30">
      <c r="A117" s="139" t="s">
        <v>283</v>
      </c>
      <c r="B117" s="1" t="s">
        <v>429</v>
      </c>
      <c r="C117" s="1" t="s">
        <v>457</v>
      </c>
      <c r="D117" s="75" t="s">
        <v>24</v>
      </c>
      <c r="E117" s="17">
        <v>200</v>
      </c>
      <c r="F117" s="1"/>
      <c r="G117" s="223">
        <v>1430</v>
      </c>
      <c r="H117" s="223"/>
    </row>
    <row r="118" spans="1:8" ht="30">
      <c r="A118" s="139" t="s">
        <v>284</v>
      </c>
      <c r="B118" s="1" t="s">
        <v>429</v>
      </c>
      <c r="C118" s="1" t="s">
        <v>457</v>
      </c>
      <c r="D118" s="75" t="s">
        <v>24</v>
      </c>
      <c r="E118" s="17">
        <v>240</v>
      </c>
      <c r="F118" s="1"/>
      <c r="G118" s="223">
        <v>1430</v>
      </c>
      <c r="H118" s="223"/>
    </row>
    <row r="119" spans="1:8" ht="32.25" customHeight="1">
      <c r="A119" s="139" t="s">
        <v>46</v>
      </c>
      <c r="B119" s="1" t="s">
        <v>429</v>
      </c>
      <c r="C119" s="1" t="s">
        <v>457</v>
      </c>
      <c r="D119" s="75" t="s">
        <v>25</v>
      </c>
      <c r="E119" s="17"/>
      <c r="F119" s="1"/>
      <c r="G119" s="223">
        <v>170</v>
      </c>
      <c r="H119" s="223"/>
    </row>
    <row r="120" spans="1:8" ht="30">
      <c r="A120" s="139" t="s">
        <v>283</v>
      </c>
      <c r="B120" s="1" t="s">
        <v>429</v>
      </c>
      <c r="C120" s="1" t="s">
        <v>457</v>
      </c>
      <c r="D120" s="75" t="s">
        <v>25</v>
      </c>
      <c r="E120" s="17">
        <v>200</v>
      </c>
      <c r="F120" s="1"/>
      <c r="G120" s="223">
        <v>170</v>
      </c>
      <c r="H120" s="223"/>
    </row>
    <row r="121" spans="1:8" ht="30">
      <c r="A121" s="139" t="s">
        <v>284</v>
      </c>
      <c r="B121" s="1" t="s">
        <v>429</v>
      </c>
      <c r="C121" s="1" t="s">
        <v>457</v>
      </c>
      <c r="D121" s="75" t="s">
        <v>25</v>
      </c>
      <c r="E121" s="17">
        <v>240</v>
      </c>
      <c r="F121" s="1"/>
      <c r="G121" s="223">
        <v>170</v>
      </c>
      <c r="H121" s="223"/>
    </row>
    <row r="122" spans="1:8" ht="57">
      <c r="A122" s="57" t="s">
        <v>47</v>
      </c>
      <c r="B122" s="1" t="s">
        <v>429</v>
      </c>
      <c r="C122" s="1" t="s">
        <v>457</v>
      </c>
      <c r="D122" s="75" t="s">
        <v>26</v>
      </c>
      <c r="E122" s="17"/>
      <c r="F122" s="1"/>
      <c r="G122" s="223">
        <v>180</v>
      </c>
      <c r="H122" s="223"/>
    </row>
    <row r="123" spans="1:8" ht="30">
      <c r="A123" s="139" t="s">
        <v>283</v>
      </c>
      <c r="B123" s="1" t="s">
        <v>429</v>
      </c>
      <c r="C123" s="1" t="s">
        <v>457</v>
      </c>
      <c r="D123" s="75" t="s">
        <v>26</v>
      </c>
      <c r="E123" s="17">
        <v>200</v>
      </c>
      <c r="F123" s="1"/>
      <c r="G123" s="223">
        <v>180</v>
      </c>
      <c r="H123" s="223"/>
    </row>
    <row r="124" spans="1:8" ht="30">
      <c r="A124" s="139" t="s">
        <v>284</v>
      </c>
      <c r="B124" s="1" t="s">
        <v>429</v>
      </c>
      <c r="C124" s="1" t="s">
        <v>457</v>
      </c>
      <c r="D124" s="75" t="s">
        <v>26</v>
      </c>
      <c r="E124" s="17">
        <v>240</v>
      </c>
      <c r="F124" s="1"/>
      <c r="G124" s="223">
        <v>180</v>
      </c>
      <c r="H124" s="223"/>
    </row>
    <row r="125" spans="1:8" ht="28.5">
      <c r="A125" s="57" t="s">
        <v>568</v>
      </c>
      <c r="B125" s="1" t="s">
        <v>429</v>
      </c>
      <c r="C125" s="1" t="s">
        <v>457</v>
      </c>
      <c r="D125" s="75" t="s">
        <v>2</v>
      </c>
      <c r="E125" s="17"/>
      <c r="F125" s="1"/>
      <c r="G125" s="223">
        <v>12000</v>
      </c>
      <c r="H125" s="223"/>
    </row>
    <row r="126" spans="1:8" ht="15">
      <c r="A126" s="98" t="s">
        <v>546</v>
      </c>
      <c r="B126" s="1" t="s">
        <v>429</v>
      </c>
      <c r="C126" s="1" t="s">
        <v>457</v>
      </c>
      <c r="D126" s="75" t="s">
        <v>547</v>
      </c>
      <c r="E126" s="17"/>
      <c r="F126" s="1"/>
      <c r="G126" s="223">
        <v>12000</v>
      </c>
      <c r="H126" s="223"/>
    </row>
    <row r="127" spans="1:8" ht="30">
      <c r="A127" s="50" t="s">
        <v>283</v>
      </c>
      <c r="B127" s="1" t="s">
        <v>429</v>
      </c>
      <c r="C127" s="1" t="s">
        <v>457</v>
      </c>
      <c r="D127" s="75" t="s">
        <v>547</v>
      </c>
      <c r="E127" s="204">
        <v>200</v>
      </c>
      <c r="F127" s="1"/>
      <c r="G127" s="223">
        <v>12000</v>
      </c>
      <c r="H127" s="223"/>
    </row>
    <row r="128" spans="1:8" ht="30">
      <c r="A128" s="50" t="s">
        <v>284</v>
      </c>
      <c r="B128" s="1" t="s">
        <v>429</v>
      </c>
      <c r="C128" s="1" t="s">
        <v>457</v>
      </c>
      <c r="D128" s="75" t="s">
        <v>547</v>
      </c>
      <c r="E128" s="204">
        <v>240</v>
      </c>
      <c r="F128" s="1"/>
      <c r="G128" s="223">
        <v>12000</v>
      </c>
      <c r="H128" s="223"/>
    </row>
    <row r="129" spans="1:8" ht="57" customHeight="1">
      <c r="A129" s="165" t="s">
        <v>57</v>
      </c>
      <c r="B129" s="1" t="s">
        <v>429</v>
      </c>
      <c r="C129" s="1" t="s">
        <v>457</v>
      </c>
      <c r="D129" s="75" t="s">
        <v>359</v>
      </c>
      <c r="E129" s="5"/>
      <c r="F129" s="1"/>
      <c r="G129" s="223">
        <v>11324.6</v>
      </c>
      <c r="H129" s="223"/>
    </row>
    <row r="130" spans="1:8" ht="99.75">
      <c r="A130" s="159" t="s">
        <v>151</v>
      </c>
      <c r="B130" s="1" t="s">
        <v>429</v>
      </c>
      <c r="C130" s="1" t="s">
        <v>457</v>
      </c>
      <c r="D130" s="75" t="s">
        <v>543</v>
      </c>
      <c r="E130" s="5"/>
      <c r="F130" s="1"/>
      <c r="G130" s="223">
        <v>959.1</v>
      </c>
      <c r="H130" s="223"/>
    </row>
    <row r="131" spans="1:8" ht="30">
      <c r="A131" s="48" t="s">
        <v>283</v>
      </c>
      <c r="B131" s="1" t="s">
        <v>429</v>
      </c>
      <c r="C131" s="1" t="s">
        <v>457</v>
      </c>
      <c r="D131" s="75" t="s">
        <v>543</v>
      </c>
      <c r="E131" s="5">
        <v>200</v>
      </c>
      <c r="F131" s="1"/>
      <c r="G131" s="223">
        <v>939.1</v>
      </c>
      <c r="H131" s="223"/>
    </row>
    <row r="132" spans="1:8" ht="30">
      <c r="A132" s="48" t="s">
        <v>284</v>
      </c>
      <c r="B132" s="1" t="s">
        <v>429</v>
      </c>
      <c r="C132" s="1" t="s">
        <v>457</v>
      </c>
      <c r="D132" s="75" t="s">
        <v>543</v>
      </c>
      <c r="E132" s="5">
        <v>240</v>
      </c>
      <c r="F132" s="1"/>
      <c r="G132" s="223">
        <v>939.1</v>
      </c>
      <c r="H132" s="223"/>
    </row>
    <row r="133" spans="1:8" ht="30">
      <c r="A133" s="55" t="s">
        <v>288</v>
      </c>
      <c r="B133" s="1" t="s">
        <v>429</v>
      </c>
      <c r="C133" s="1" t="s">
        <v>457</v>
      </c>
      <c r="D133" s="75" t="s">
        <v>543</v>
      </c>
      <c r="E133" s="5">
        <v>600</v>
      </c>
      <c r="F133" s="1"/>
      <c r="G133" s="223">
        <v>20</v>
      </c>
      <c r="H133" s="223"/>
    </row>
    <row r="134" spans="1:8" ht="15">
      <c r="A134" s="55" t="s">
        <v>289</v>
      </c>
      <c r="B134" s="1" t="s">
        <v>429</v>
      </c>
      <c r="C134" s="1" t="s">
        <v>457</v>
      </c>
      <c r="D134" s="75" t="s">
        <v>543</v>
      </c>
      <c r="E134" s="5">
        <v>610</v>
      </c>
      <c r="F134" s="1"/>
      <c r="G134" s="223">
        <v>20</v>
      </c>
      <c r="H134" s="223"/>
    </row>
    <row r="135" spans="1:9" ht="71.25">
      <c r="A135" s="140" t="s">
        <v>13</v>
      </c>
      <c r="B135" s="1" t="s">
        <v>429</v>
      </c>
      <c r="C135" s="1" t="s">
        <v>457</v>
      </c>
      <c r="D135" s="78" t="s">
        <v>544</v>
      </c>
      <c r="E135" s="5"/>
      <c r="F135" s="1"/>
      <c r="G135" s="223">
        <v>2860</v>
      </c>
      <c r="H135" s="223"/>
      <c r="I135" s="27"/>
    </row>
    <row r="136" spans="1:8" ht="30">
      <c r="A136" s="48" t="s">
        <v>283</v>
      </c>
      <c r="B136" s="1" t="s">
        <v>429</v>
      </c>
      <c r="C136" s="1" t="s">
        <v>457</v>
      </c>
      <c r="D136" s="78" t="s">
        <v>544</v>
      </c>
      <c r="E136" s="5">
        <v>200</v>
      </c>
      <c r="F136" s="1"/>
      <c r="G136" s="223">
        <v>2860</v>
      </c>
      <c r="H136" s="223"/>
    </row>
    <row r="137" spans="1:8" ht="30">
      <c r="A137" s="48" t="s">
        <v>284</v>
      </c>
      <c r="B137" s="1" t="s">
        <v>429</v>
      </c>
      <c r="C137" s="1" t="s">
        <v>457</v>
      </c>
      <c r="D137" s="78" t="s">
        <v>544</v>
      </c>
      <c r="E137" s="5">
        <v>240</v>
      </c>
      <c r="F137" s="1"/>
      <c r="G137" s="223">
        <v>2860</v>
      </c>
      <c r="H137" s="223"/>
    </row>
    <row r="138" spans="1:9" ht="75">
      <c r="A138" s="48" t="s">
        <v>14</v>
      </c>
      <c r="B138" s="1" t="s">
        <v>429</v>
      </c>
      <c r="C138" s="1" t="s">
        <v>457</v>
      </c>
      <c r="D138" s="78" t="s">
        <v>12</v>
      </c>
      <c r="E138" s="5"/>
      <c r="F138" s="1"/>
      <c r="G138" s="223">
        <v>455</v>
      </c>
      <c r="H138" s="223"/>
      <c r="I138" s="27"/>
    </row>
    <row r="139" spans="1:8" ht="30">
      <c r="A139" s="48" t="s">
        <v>283</v>
      </c>
      <c r="B139" s="1" t="s">
        <v>429</v>
      </c>
      <c r="C139" s="1" t="s">
        <v>457</v>
      </c>
      <c r="D139" s="78" t="s">
        <v>12</v>
      </c>
      <c r="E139" s="5">
        <v>200</v>
      </c>
      <c r="F139" s="1"/>
      <c r="G139" s="223">
        <v>355</v>
      </c>
      <c r="H139" s="223"/>
    </row>
    <row r="140" spans="1:8" ht="30">
      <c r="A140" s="48" t="s">
        <v>284</v>
      </c>
      <c r="B140" s="1" t="s">
        <v>429</v>
      </c>
      <c r="C140" s="1" t="s">
        <v>457</v>
      </c>
      <c r="D140" s="78" t="s">
        <v>12</v>
      </c>
      <c r="E140" s="5">
        <v>240</v>
      </c>
      <c r="F140" s="1"/>
      <c r="G140" s="223">
        <v>355</v>
      </c>
      <c r="H140" s="223"/>
    </row>
    <row r="141" spans="1:8" ht="30">
      <c r="A141" s="55" t="s">
        <v>288</v>
      </c>
      <c r="B141" s="1" t="s">
        <v>429</v>
      </c>
      <c r="C141" s="1" t="s">
        <v>457</v>
      </c>
      <c r="D141" s="78" t="s">
        <v>12</v>
      </c>
      <c r="E141" s="5">
        <v>600</v>
      </c>
      <c r="F141" s="1"/>
      <c r="G141" s="223">
        <v>100</v>
      </c>
      <c r="H141" s="223"/>
    </row>
    <row r="142" spans="1:8" ht="15">
      <c r="A142" s="55" t="s">
        <v>289</v>
      </c>
      <c r="B142" s="1" t="s">
        <v>429</v>
      </c>
      <c r="C142" s="1" t="s">
        <v>457</v>
      </c>
      <c r="D142" s="78" t="s">
        <v>12</v>
      </c>
      <c r="E142" s="5">
        <v>610</v>
      </c>
      <c r="F142" s="1"/>
      <c r="G142" s="223">
        <v>100</v>
      </c>
      <c r="H142" s="223"/>
    </row>
    <row r="143" spans="1:9" ht="30">
      <c r="A143" s="48" t="s">
        <v>15</v>
      </c>
      <c r="B143" s="1" t="s">
        <v>429</v>
      </c>
      <c r="C143" s="1" t="s">
        <v>457</v>
      </c>
      <c r="D143" s="78" t="s">
        <v>17</v>
      </c>
      <c r="E143" s="5"/>
      <c r="F143" s="1"/>
      <c r="G143" s="223">
        <v>2368.5</v>
      </c>
      <c r="H143" s="223"/>
      <c r="I143" s="27"/>
    </row>
    <row r="144" spans="1:8" ht="30">
      <c r="A144" s="48" t="s">
        <v>283</v>
      </c>
      <c r="B144" s="1" t="s">
        <v>429</v>
      </c>
      <c r="C144" s="1" t="s">
        <v>457</v>
      </c>
      <c r="D144" s="78" t="s">
        <v>17</v>
      </c>
      <c r="E144" s="5">
        <v>200</v>
      </c>
      <c r="F144" s="1"/>
      <c r="G144" s="223">
        <v>2233.5</v>
      </c>
      <c r="H144" s="223"/>
    </row>
    <row r="145" spans="1:8" ht="30">
      <c r="A145" s="48" t="s">
        <v>284</v>
      </c>
      <c r="B145" s="1" t="s">
        <v>429</v>
      </c>
      <c r="C145" s="1" t="s">
        <v>457</v>
      </c>
      <c r="D145" s="78" t="s">
        <v>17</v>
      </c>
      <c r="E145" s="5">
        <v>240</v>
      </c>
      <c r="F145" s="1"/>
      <c r="G145" s="223">
        <v>2233.5</v>
      </c>
      <c r="H145" s="223"/>
    </row>
    <row r="146" spans="1:8" ht="30">
      <c r="A146" s="55" t="s">
        <v>288</v>
      </c>
      <c r="B146" s="1" t="s">
        <v>429</v>
      </c>
      <c r="C146" s="1" t="s">
        <v>457</v>
      </c>
      <c r="D146" s="78" t="s">
        <v>17</v>
      </c>
      <c r="E146" s="5">
        <v>600</v>
      </c>
      <c r="F146" s="1"/>
      <c r="G146" s="223">
        <v>135</v>
      </c>
      <c r="H146" s="223"/>
    </row>
    <row r="147" spans="1:8" ht="15">
      <c r="A147" s="55" t="s">
        <v>289</v>
      </c>
      <c r="B147" s="1" t="s">
        <v>429</v>
      </c>
      <c r="C147" s="1" t="s">
        <v>457</v>
      </c>
      <c r="D147" s="78" t="s">
        <v>17</v>
      </c>
      <c r="E147" s="5">
        <v>610</v>
      </c>
      <c r="F147" s="1"/>
      <c r="G147" s="223">
        <v>135</v>
      </c>
      <c r="H147" s="223"/>
    </row>
    <row r="148" spans="1:9" ht="90">
      <c r="A148" s="48" t="s">
        <v>159</v>
      </c>
      <c r="B148" s="1" t="s">
        <v>429</v>
      </c>
      <c r="C148" s="1" t="s">
        <v>457</v>
      </c>
      <c r="D148" s="78" t="s">
        <v>20</v>
      </c>
      <c r="E148" s="5"/>
      <c r="F148" s="1"/>
      <c r="G148" s="223">
        <v>4682</v>
      </c>
      <c r="H148" s="223"/>
      <c r="I148" s="27"/>
    </row>
    <row r="149" spans="1:9" ht="15">
      <c r="A149" s="48" t="s">
        <v>193</v>
      </c>
      <c r="B149" s="1" t="s">
        <v>429</v>
      </c>
      <c r="C149" s="1" t="s">
        <v>457</v>
      </c>
      <c r="D149" s="78" t="s">
        <v>21</v>
      </c>
      <c r="E149" s="5"/>
      <c r="F149" s="1"/>
      <c r="G149" s="223">
        <v>4682</v>
      </c>
      <c r="H149" s="223"/>
      <c r="I149" s="27"/>
    </row>
    <row r="150" spans="1:8" ht="30">
      <c r="A150" s="55" t="s">
        <v>288</v>
      </c>
      <c r="B150" s="1" t="s">
        <v>429</v>
      </c>
      <c r="C150" s="1" t="s">
        <v>457</v>
      </c>
      <c r="D150" s="78" t="s">
        <v>21</v>
      </c>
      <c r="E150" s="5">
        <v>600</v>
      </c>
      <c r="F150" s="1"/>
      <c r="G150" s="223">
        <v>4682</v>
      </c>
      <c r="H150" s="223"/>
    </row>
    <row r="151" spans="1:8" ht="15">
      <c r="A151" s="55" t="s">
        <v>289</v>
      </c>
      <c r="B151" s="1" t="s">
        <v>429</v>
      </c>
      <c r="C151" s="1" t="s">
        <v>457</v>
      </c>
      <c r="D151" s="78" t="s">
        <v>21</v>
      </c>
      <c r="E151" s="5">
        <v>610</v>
      </c>
      <c r="F151" s="1"/>
      <c r="G151" s="223">
        <v>4682</v>
      </c>
      <c r="H151" s="223"/>
    </row>
    <row r="152" spans="1:9" ht="45">
      <c r="A152" s="156" t="s">
        <v>561</v>
      </c>
      <c r="B152" s="1" t="s">
        <v>429</v>
      </c>
      <c r="C152" s="1" t="s">
        <v>457</v>
      </c>
      <c r="D152" s="1" t="s">
        <v>560</v>
      </c>
      <c r="E152" s="6"/>
      <c r="F152" s="1" t="s">
        <v>350</v>
      </c>
      <c r="G152" s="223">
        <v>31034.4</v>
      </c>
      <c r="H152" s="223"/>
      <c r="I152" s="27"/>
    </row>
    <row r="153" spans="1:8" ht="14.25">
      <c r="A153" s="9" t="s">
        <v>399</v>
      </c>
      <c r="B153" s="1" t="s">
        <v>429</v>
      </c>
      <c r="C153" s="1" t="s">
        <v>457</v>
      </c>
      <c r="D153" s="1" t="s">
        <v>562</v>
      </c>
      <c r="E153" s="6"/>
      <c r="F153" s="1" t="s">
        <v>468</v>
      </c>
      <c r="G153" s="223">
        <v>31034.4</v>
      </c>
      <c r="H153" s="223"/>
    </row>
    <row r="154" spans="1:8" ht="60">
      <c r="A154" s="139" t="s">
        <v>318</v>
      </c>
      <c r="B154" s="1" t="s">
        <v>429</v>
      </c>
      <c r="C154" s="1" t="s">
        <v>457</v>
      </c>
      <c r="D154" s="1" t="s">
        <v>562</v>
      </c>
      <c r="E154" s="6" t="s">
        <v>362</v>
      </c>
      <c r="F154" s="1" t="s">
        <v>491</v>
      </c>
      <c r="G154" s="223">
        <v>29260.5</v>
      </c>
      <c r="H154" s="223"/>
    </row>
    <row r="155" spans="1:8" ht="30">
      <c r="A155" s="156" t="s">
        <v>319</v>
      </c>
      <c r="B155" s="1" t="s">
        <v>429</v>
      </c>
      <c r="C155" s="1" t="s">
        <v>457</v>
      </c>
      <c r="D155" s="1" t="s">
        <v>562</v>
      </c>
      <c r="E155" s="16" t="s">
        <v>504</v>
      </c>
      <c r="F155" s="1"/>
      <c r="G155" s="223">
        <v>29260.5</v>
      </c>
      <c r="H155" s="223"/>
    </row>
    <row r="156" spans="1:8" ht="30">
      <c r="A156" s="48" t="s">
        <v>283</v>
      </c>
      <c r="B156" s="1" t="s">
        <v>429</v>
      </c>
      <c r="C156" s="1" t="s">
        <v>457</v>
      </c>
      <c r="D156" s="1" t="s">
        <v>562</v>
      </c>
      <c r="E156" s="16" t="s">
        <v>286</v>
      </c>
      <c r="F156" s="1"/>
      <c r="G156" s="223">
        <v>1692.4</v>
      </c>
      <c r="H156" s="223"/>
    </row>
    <row r="157" spans="1:8" ht="14.25">
      <c r="A157" s="167" t="s">
        <v>282</v>
      </c>
      <c r="B157" s="1" t="s">
        <v>429</v>
      </c>
      <c r="C157" s="1" t="s">
        <v>457</v>
      </c>
      <c r="D157" s="1" t="s">
        <v>562</v>
      </c>
      <c r="E157" s="16" t="s">
        <v>276</v>
      </c>
      <c r="F157" s="1"/>
      <c r="G157" s="223">
        <v>1692.4</v>
      </c>
      <c r="H157" s="223"/>
    </row>
    <row r="158" spans="1:8" ht="15">
      <c r="A158" s="48" t="s">
        <v>285</v>
      </c>
      <c r="B158" s="1" t="s">
        <v>429</v>
      </c>
      <c r="C158" s="1" t="s">
        <v>457</v>
      </c>
      <c r="D158" s="1" t="s">
        <v>562</v>
      </c>
      <c r="E158" s="16" t="s">
        <v>366</v>
      </c>
      <c r="F158" s="1"/>
      <c r="G158" s="223">
        <v>81.5</v>
      </c>
      <c r="H158" s="223"/>
    </row>
    <row r="159" spans="1:8" ht="15">
      <c r="A159" s="88" t="s">
        <v>278</v>
      </c>
      <c r="B159" s="1" t="s">
        <v>429</v>
      </c>
      <c r="C159" s="1" t="s">
        <v>457</v>
      </c>
      <c r="D159" s="1" t="s">
        <v>562</v>
      </c>
      <c r="E159" s="16" t="s">
        <v>277</v>
      </c>
      <c r="F159" s="1"/>
      <c r="G159" s="223">
        <v>81.5</v>
      </c>
      <c r="H159" s="223"/>
    </row>
    <row r="160" spans="1:9" ht="14.25">
      <c r="A160" s="9" t="s">
        <v>347</v>
      </c>
      <c r="B160" s="1" t="s">
        <v>429</v>
      </c>
      <c r="C160" s="1" t="s">
        <v>457</v>
      </c>
      <c r="D160" s="1" t="s">
        <v>346</v>
      </c>
      <c r="E160" s="1"/>
      <c r="F160" s="6"/>
      <c r="G160" s="223">
        <v>267.7</v>
      </c>
      <c r="H160" s="223"/>
      <c r="I160" s="27"/>
    </row>
    <row r="161" spans="1:8" ht="14.25">
      <c r="A161" s="9" t="s">
        <v>593</v>
      </c>
      <c r="B161" s="1" t="s">
        <v>429</v>
      </c>
      <c r="C161" s="1" t="s">
        <v>457</v>
      </c>
      <c r="D161" s="1" t="s">
        <v>592</v>
      </c>
      <c r="E161" s="16"/>
      <c r="F161" s="6"/>
      <c r="G161" s="223">
        <v>267.7</v>
      </c>
      <c r="H161" s="223"/>
    </row>
    <row r="162" spans="1:8" ht="30">
      <c r="A162" s="48" t="s">
        <v>283</v>
      </c>
      <c r="B162" s="1" t="s">
        <v>429</v>
      </c>
      <c r="C162" s="1" t="s">
        <v>457</v>
      </c>
      <c r="D162" s="1" t="s">
        <v>592</v>
      </c>
      <c r="E162" s="16" t="s">
        <v>286</v>
      </c>
      <c r="F162" s="6"/>
      <c r="G162" s="223">
        <v>267.7</v>
      </c>
      <c r="H162" s="223"/>
    </row>
    <row r="163" spans="1:8" ht="14.25">
      <c r="A163" s="167" t="s">
        <v>282</v>
      </c>
      <c r="B163" s="1" t="s">
        <v>429</v>
      </c>
      <c r="C163" s="1" t="s">
        <v>457</v>
      </c>
      <c r="D163" s="1" t="s">
        <v>592</v>
      </c>
      <c r="E163" s="1" t="s">
        <v>276</v>
      </c>
      <c r="F163" s="6" t="s">
        <v>444</v>
      </c>
      <c r="G163" s="223">
        <v>267.7</v>
      </c>
      <c r="H163" s="223"/>
    </row>
    <row r="164" spans="1:8" ht="14.25">
      <c r="A164" s="8" t="s">
        <v>410</v>
      </c>
      <c r="B164" s="1" t="s">
        <v>430</v>
      </c>
      <c r="C164" s="1"/>
      <c r="D164" s="1"/>
      <c r="E164" s="1"/>
      <c r="F164" s="1"/>
      <c r="G164" s="223">
        <v>5917</v>
      </c>
      <c r="H164" s="223">
        <v>5729</v>
      </c>
    </row>
    <row r="165" spans="1:8" ht="14.25">
      <c r="A165" s="9" t="s">
        <v>510</v>
      </c>
      <c r="B165" s="1" t="s">
        <v>430</v>
      </c>
      <c r="C165" s="1" t="s">
        <v>434</v>
      </c>
      <c r="D165" s="1"/>
      <c r="E165" s="6"/>
      <c r="F165" s="1"/>
      <c r="G165" s="223">
        <v>5729</v>
      </c>
      <c r="H165" s="223">
        <v>5729</v>
      </c>
    </row>
    <row r="166" spans="1:8" ht="28.5">
      <c r="A166" s="165" t="s">
        <v>59</v>
      </c>
      <c r="B166" s="1" t="s">
        <v>430</v>
      </c>
      <c r="C166" s="1" t="s">
        <v>434</v>
      </c>
      <c r="D166" s="6" t="s">
        <v>358</v>
      </c>
      <c r="E166" s="6"/>
      <c r="F166" s="1"/>
      <c r="G166" s="223">
        <v>5729</v>
      </c>
      <c r="H166" s="223">
        <v>5729</v>
      </c>
    </row>
    <row r="167" spans="1:8" ht="15">
      <c r="A167" s="160" t="s">
        <v>485</v>
      </c>
      <c r="B167" s="1" t="s">
        <v>430</v>
      </c>
      <c r="C167" s="1" t="s">
        <v>434</v>
      </c>
      <c r="D167" s="6" t="s">
        <v>379</v>
      </c>
      <c r="E167" s="6"/>
      <c r="F167" s="1"/>
      <c r="G167" s="223">
        <v>5729</v>
      </c>
      <c r="H167" s="223">
        <v>5729</v>
      </c>
    </row>
    <row r="168" spans="1:8" ht="28.5">
      <c r="A168" s="9" t="s">
        <v>500</v>
      </c>
      <c r="B168" s="1" t="s">
        <v>430</v>
      </c>
      <c r="C168" s="1" t="s">
        <v>434</v>
      </c>
      <c r="D168" s="6" t="s">
        <v>380</v>
      </c>
      <c r="E168" s="6"/>
      <c r="F168" s="1"/>
      <c r="G168" s="223">
        <v>5729</v>
      </c>
      <c r="H168" s="223">
        <v>5729</v>
      </c>
    </row>
    <row r="169" spans="1:8" ht="60">
      <c r="A169" s="139" t="s">
        <v>318</v>
      </c>
      <c r="B169" s="1" t="s">
        <v>430</v>
      </c>
      <c r="C169" s="1" t="s">
        <v>434</v>
      </c>
      <c r="D169" s="6" t="s">
        <v>380</v>
      </c>
      <c r="E169" s="6" t="s">
        <v>362</v>
      </c>
      <c r="F169" s="1"/>
      <c r="G169" s="223">
        <v>4015.3</v>
      </c>
      <c r="H169" s="223">
        <v>4015.3</v>
      </c>
    </row>
    <row r="170" spans="1:8" ht="30">
      <c r="A170" s="139" t="s">
        <v>319</v>
      </c>
      <c r="B170" s="1" t="s">
        <v>430</v>
      </c>
      <c r="C170" s="1" t="s">
        <v>434</v>
      </c>
      <c r="D170" s="6" t="s">
        <v>380</v>
      </c>
      <c r="E170" s="6" t="s">
        <v>504</v>
      </c>
      <c r="F170" s="1"/>
      <c r="G170" s="223">
        <v>4015.3</v>
      </c>
      <c r="H170" s="223">
        <v>4015.3</v>
      </c>
    </row>
    <row r="171" spans="1:8" ht="30">
      <c r="A171" s="156" t="s">
        <v>283</v>
      </c>
      <c r="B171" s="1" t="s">
        <v>430</v>
      </c>
      <c r="C171" s="1" t="s">
        <v>434</v>
      </c>
      <c r="D171" s="6" t="s">
        <v>380</v>
      </c>
      <c r="E171" s="6" t="s">
        <v>286</v>
      </c>
      <c r="F171" s="1"/>
      <c r="G171" s="223">
        <v>1713.7</v>
      </c>
      <c r="H171" s="223">
        <v>1713.7</v>
      </c>
    </row>
    <row r="172" spans="1:8" ht="14.25">
      <c r="A172" s="9" t="s">
        <v>282</v>
      </c>
      <c r="B172" s="1" t="s">
        <v>430</v>
      </c>
      <c r="C172" s="1" t="s">
        <v>434</v>
      </c>
      <c r="D172" s="6" t="s">
        <v>380</v>
      </c>
      <c r="E172" s="6" t="s">
        <v>276</v>
      </c>
      <c r="F172" s="1"/>
      <c r="G172" s="223">
        <v>1713.7</v>
      </c>
      <c r="H172" s="223">
        <v>1713.7</v>
      </c>
    </row>
    <row r="173" spans="1:8" ht="14.25">
      <c r="A173" s="8" t="s">
        <v>411</v>
      </c>
      <c r="B173" s="1" t="s">
        <v>430</v>
      </c>
      <c r="C173" s="1" t="s">
        <v>431</v>
      </c>
      <c r="D173" s="1"/>
      <c r="E173" s="1"/>
      <c r="F173" s="1"/>
      <c r="G173" s="223">
        <v>188</v>
      </c>
      <c r="H173" s="223"/>
    </row>
    <row r="174" spans="1:8" ht="28.5">
      <c r="A174" s="168" t="s">
        <v>137</v>
      </c>
      <c r="B174" s="1" t="s">
        <v>430</v>
      </c>
      <c r="C174" s="1" t="s">
        <v>431</v>
      </c>
      <c r="D174" s="76" t="s">
        <v>267</v>
      </c>
      <c r="E174" s="148"/>
      <c r="F174" s="1"/>
      <c r="G174" s="223">
        <v>188</v>
      </c>
      <c r="H174" s="223"/>
    </row>
    <row r="175" spans="1:8" ht="30">
      <c r="A175" s="49" t="s">
        <v>283</v>
      </c>
      <c r="B175" s="1" t="s">
        <v>430</v>
      </c>
      <c r="C175" s="1" t="s">
        <v>431</v>
      </c>
      <c r="D175" s="76" t="s">
        <v>266</v>
      </c>
      <c r="E175" s="148" t="s">
        <v>286</v>
      </c>
      <c r="F175" s="1"/>
      <c r="G175" s="223">
        <v>188</v>
      </c>
      <c r="H175" s="223"/>
    </row>
    <row r="176" spans="1:8" ht="14.25">
      <c r="A176" s="10" t="s">
        <v>282</v>
      </c>
      <c r="B176" s="1" t="s">
        <v>430</v>
      </c>
      <c r="C176" s="1" t="s">
        <v>431</v>
      </c>
      <c r="D176" s="76" t="s">
        <v>266</v>
      </c>
      <c r="E176" s="148" t="s">
        <v>276</v>
      </c>
      <c r="F176" s="1"/>
      <c r="G176" s="223">
        <v>188</v>
      </c>
      <c r="H176" s="223"/>
    </row>
    <row r="177" spans="1:8" s="28" customFormat="1" ht="42.75">
      <c r="A177" s="173" t="s">
        <v>418</v>
      </c>
      <c r="B177" s="7" t="s">
        <v>434</v>
      </c>
      <c r="C177" s="7"/>
      <c r="D177" s="1"/>
      <c r="E177" s="142"/>
      <c r="F177" s="7" t="s">
        <v>382</v>
      </c>
      <c r="G177" s="224">
        <v>13707</v>
      </c>
      <c r="H177" s="224"/>
    </row>
    <row r="178" spans="1:8" s="28" customFormat="1" ht="35.25" customHeight="1">
      <c r="A178" s="164" t="s">
        <v>141</v>
      </c>
      <c r="B178" s="7" t="s">
        <v>434</v>
      </c>
      <c r="C178" s="7" t="s">
        <v>435</v>
      </c>
      <c r="D178" s="1"/>
      <c r="E178" s="142"/>
      <c r="F178" s="7"/>
      <c r="G178" s="224">
        <v>3982</v>
      </c>
      <c r="H178" s="224"/>
    </row>
    <row r="179" spans="1:8" s="28" customFormat="1" ht="28.5">
      <c r="A179" s="166" t="s">
        <v>137</v>
      </c>
      <c r="B179" s="7" t="s">
        <v>434</v>
      </c>
      <c r="C179" s="7" t="s">
        <v>435</v>
      </c>
      <c r="D179" s="1" t="s">
        <v>588</v>
      </c>
      <c r="E179" s="142"/>
      <c r="F179" s="7"/>
      <c r="G179" s="224">
        <v>3312</v>
      </c>
      <c r="H179" s="224"/>
    </row>
    <row r="180" spans="1:8" s="28" customFormat="1" ht="28.5">
      <c r="A180" s="140" t="s">
        <v>124</v>
      </c>
      <c r="B180" s="7" t="s">
        <v>434</v>
      </c>
      <c r="C180" s="7" t="s">
        <v>435</v>
      </c>
      <c r="D180" s="76" t="s">
        <v>125</v>
      </c>
      <c r="E180" s="142"/>
      <c r="F180" s="7"/>
      <c r="G180" s="224">
        <v>3312</v>
      </c>
      <c r="H180" s="224"/>
    </row>
    <row r="181" spans="1:8" s="28" customFormat="1" ht="30">
      <c r="A181" s="93" t="s">
        <v>283</v>
      </c>
      <c r="B181" s="7" t="s">
        <v>434</v>
      </c>
      <c r="C181" s="7" t="s">
        <v>435</v>
      </c>
      <c r="D181" s="76" t="s">
        <v>125</v>
      </c>
      <c r="E181" s="142" t="s">
        <v>286</v>
      </c>
      <c r="F181" s="7"/>
      <c r="G181" s="224">
        <v>3312</v>
      </c>
      <c r="H181" s="224"/>
    </row>
    <row r="182" spans="1:8" s="28" customFormat="1" ht="30">
      <c r="A182" s="118" t="s">
        <v>284</v>
      </c>
      <c r="B182" s="7" t="s">
        <v>434</v>
      </c>
      <c r="C182" s="7" t="s">
        <v>435</v>
      </c>
      <c r="D182" s="76" t="s">
        <v>125</v>
      </c>
      <c r="E182" s="142" t="s">
        <v>276</v>
      </c>
      <c r="F182" s="7"/>
      <c r="G182" s="224">
        <v>3312</v>
      </c>
      <c r="H182" s="224"/>
    </row>
    <row r="183" spans="1:8" s="28" customFormat="1" ht="14.25">
      <c r="A183" s="184" t="s">
        <v>128</v>
      </c>
      <c r="B183" s="7" t="s">
        <v>434</v>
      </c>
      <c r="C183" s="7" t="s">
        <v>435</v>
      </c>
      <c r="D183" s="76" t="s">
        <v>129</v>
      </c>
      <c r="E183" s="142"/>
      <c r="F183" s="7"/>
      <c r="G183" s="224">
        <v>670</v>
      </c>
      <c r="H183" s="224"/>
    </row>
    <row r="184" spans="1:8" s="28" customFormat="1" ht="30">
      <c r="A184" s="93" t="s">
        <v>283</v>
      </c>
      <c r="B184" s="7" t="s">
        <v>434</v>
      </c>
      <c r="C184" s="7" t="s">
        <v>435</v>
      </c>
      <c r="D184" s="76" t="s">
        <v>129</v>
      </c>
      <c r="E184" s="142" t="s">
        <v>286</v>
      </c>
      <c r="F184" s="7"/>
      <c r="G184" s="224">
        <v>670</v>
      </c>
      <c r="H184" s="224"/>
    </row>
    <row r="185" spans="1:8" s="28" customFormat="1" ht="30">
      <c r="A185" s="93" t="s">
        <v>284</v>
      </c>
      <c r="B185" s="7" t="s">
        <v>434</v>
      </c>
      <c r="C185" s="7" t="s">
        <v>435</v>
      </c>
      <c r="D185" s="76" t="s">
        <v>129</v>
      </c>
      <c r="E185" s="142" t="s">
        <v>276</v>
      </c>
      <c r="F185" s="7"/>
      <c r="G185" s="224">
        <v>670</v>
      </c>
      <c r="H185" s="224"/>
    </row>
    <row r="186" spans="1:8" s="28" customFormat="1" ht="28.5">
      <c r="A186" s="166" t="s">
        <v>137</v>
      </c>
      <c r="B186" s="7" t="s">
        <v>434</v>
      </c>
      <c r="C186" s="7" t="s">
        <v>436</v>
      </c>
      <c r="D186" s="8" t="s">
        <v>354</v>
      </c>
      <c r="E186" s="142"/>
      <c r="F186" s="7"/>
      <c r="G186" s="224">
        <v>325</v>
      </c>
      <c r="H186" s="224"/>
    </row>
    <row r="187" spans="1:8" s="28" customFormat="1" ht="14.25">
      <c r="A187" s="184" t="s">
        <v>126</v>
      </c>
      <c r="B187" s="7" t="s">
        <v>434</v>
      </c>
      <c r="C187" s="7" t="s">
        <v>436</v>
      </c>
      <c r="D187" s="76" t="s">
        <v>127</v>
      </c>
      <c r="E187" s="142"/>
      <c r="F187" s="7"/>
      <c r="G187" s="224">
        <v>325</v>
      </c>
      <c r="H187" s="224"/>
    </row>
    <row r="188" spans="1:8" s="28" customFormat="1" ht="30">
      <c r="A188" s="93" t="s">
        <v>283</v>
      </c>
      <c r="B188" s="7" t="s">
        <v>434</v>
      </c>
      <c r="C188" s="7" t="s">
        <v>436</v>
      </c>
      <c r="D188" s="76" t="s">
        <v>127</v>
      </c>
      <c r="E188" s="142" t="s">
        <v>286</v>
      </c>
      <c r="F188" s="7"/>
      <c r="G188" s="224">
        <v>325</v>
      </c>
      <c r="H188" s="224"/>
    </row>
    <row r="189" spans="1:8" s="28" customFormat="1" ht="30">
      <c r="A189" s="118" t="s">
        <v>284</v>
      </c>
      <c r="B189" s="7" t="s">
        <v>434</v>
      </c>
      <c r="C189" s="7" t="s">
        <v>436</v>
      </c>
      <c r="D189" s="76" t="s">
        <v>127</v>
      </c>
      <c r="E189" s="142" t="s">
        <v>276</v>
      </c>
      <c r="F189" s="7"/>
      <c r="G189" s="224">
        <v>325</v>
      </c>
      <c r="H189" s="224"/>
    </row>
    <row r="190" spans="1:8" ht="28.5">
      <c r="A190" s="173" t="s">
        <v>417</v>
      </c>
      <c r="B190" s="1" t="s">
        <v>434</v>
      </c>
      <c r="C190" s="1" t="s">
        <v>433</v>
      </c>
      <c r="D190" s="1"/>
      <c r="E190" s="1"/>
      <c r="F190" s="1"/>
      <c r="G190" s="223">
        <v>9400</v>
      </c>
      <c r="H190" s="223"/>
    </row>
    <row r="191" spans="1:8" ht="28.5">
      <c r="A191" s="166" t="s">
        <v>137</v>
      </c>
      <c r="B191" s="1" t="s">
        <v>434</v>
      </c>
      <c r="C191" s="1" t="s">
        <v>433</v>
      </c>
      <c r="D191" s="75" t="s">
        <v>354</v>
      </c>
      <c r="E191" s="142"/>
      <c r="F191" s="1"/>
      <c r="G191" s="223">
        <v>9400</v>
      </c>
      <c r="H191" s="223"/>
    </row>
    <row r="192" spans="1:8" ht="14.25">
      <c r="A192" s="176" t="s">
        <v>123</v>
      </c>
      <c r="B192" s="1" t="s">
        <v>434</v>
      </c>
      <c r="C192" s="1" t="s">
        <v>433</v>
      </c>
      <c r="D192" s="75" t="s">
        <v>122</v>
      </c>
      <c r="E192" s="142"/>
      <c r="F192" s="1"/>
      <c r="G192" s="223">
        <v>2044.6</v>
      </c>
      <c r="H192" s="223"/>
    </row>
    <row r="193" spans="1:8" ht="30">
      <c r="A193" s="93" t="s">
        <v>283</v>
      </c>
      <c r="B193" s="1" t="s">
        <v>434</v>
      </c>
      <c r="C193" s="1" t="s">
        <v>433</v>
      </c>
      <c r="D193" s="75" t="s">
        <v>122</v>
      </c>
      <c r="E193" s="142" t="s">
        <v>286</v>
      </c>
      <c r="F193" s="1"/>
      <c r="G193" s="223">
        <v>1994.6</v>
      </c>
      <c r="H193" s="223"/>
    </row>
    <row r="194" spans="1:8" ht="30">
      <c r="A194" s="118" t="s">
        <v>284</v>
      </c>
      <c r="B194" s="1" t="s">
        <v>434</v>
      </c>
      <c r="C194" s="1" t="s">
        <v>433</v>
      </c>
      <c r="D194" s="75" t="s">
        <v>122</v>
      </c>
      <c r="E194" s="142" t="s">
        <v>276</v>
      </c>
      <c r="F194" s="1"/>
      <c r="G194" s="223">
        <v>1994.6</v>
      </c>
      <c r="H194" s="223"/>
    </row>
    <row r="195" spans="1:8" ht="28.5">
      <c r="A195" s="184" t="s">
        <v>130</v>
      </c>
      <c r="B195" s="1" t="s">
        <v>434</v>
      </c>
      <c r="C195" s="1" t="s">
        <v>433</v>
      </c>
      <c r="D195" s="76" t="s">
        <v>131</v>
      </c>
      <c r="E195" s="142"/>
      <c r="F195" s="1"/>
      <c r="G195" s="223">
        <v>50</v>
      </c>
      <c r="H195" s="223"/>
    </row>
    <row r="196" spans="1:8" ht="30">
      <c r="A196" s="93" t="s">
        <v>283</v>
      </c>
      <c r="B196" s="1" t="s">
        <v>434</v>
      </c>
      <c r="C196" s="1" t="s">
        <v>433</v>
      </c>
      <c r="D196" s="76" t="s">
        <v>131</v>
      </c>
      <c r="E196" s="142" t="s">
        <v>286</v>
      </c>
      <c r="F196" s="1"/>
      <c r="G196" s="223">
        <v>50</v>
      </c>
      <c r="H196" s="223"/>
    </row>
    <row r="197" spans="1:8" ht="30">
      <c r="A197" s="118" t="s">
        <v>284</v>
      </c>
      <c r="B197" s="1" t="s">
        <v>434</v>
      </c>
      <c r="C197" s="1" t="s">
        <v>433</v>
      </c>
      <c r="D197" s="76" t="s">
        <v>131</v>
      </c>
      <c r="E197" s="142" t="s">
        <v>276</v>
      </c>
      <c r="F197" s="1"/>
      <c r="G197" s="223">
        <v>50</v>
      </c>
      <c r="H197" s="223"/>
    </row>
    <row r="198" spans="1:8" ht="30">
      <c r="A198" s="180" t="s">
        <v>194</v>
      </c>
      <c r="B198" s="1" t="s">
        <v>434</v>
      </c>
      <c r="C198" s="1" t="s">
        <v>433</v>
      </c>
      <c r="D198" s="76" t="s">
        <v>133</v>
      </c>
      <c r="E198" s="5"/>
      <c r="F198" s="1"/>
      <c r="G198" s="223">
        <v>6905.4</v>
      </c>
      <c r="H198" s="223"/>
    </row>
    <row r="199" spans="1:8" ht="14.25">
      <c r="A199" s="174" t="s">
        <v>193</v>
      </c>
      <c r="B199" s="1" t="s">
        <v>434</v>
      </c>
      <c r="C199" s="1" t="s">
        <v>433</v>
      </c>
      <c r="D199" s="76" t="s">
        <v>134</v>
      </c>
      <c r="E199" s="5"/>
      <c r="F199" s="1"/>
      <c r="G199" s="223">
        <v>6905.4</v>
      </c>
      <c r="H199" s="223"/>
    </row>
    <row r="200" spans="1:8" ht="60">
      <c r="A200" s="139" t="s">
        <v>318</v>
      </c>
      <c r="B200" s="1" t="s">
        <v>434</v>
      </c>
      <c r="C200" s="1" t="s">
        <v>433</v>
      </c>
      <c r="D200" s="76" t="s">
        <v>134</v>
      </c>
      <c r="E200" s="5">
        <v>100</v>
      </c>
      <c r="F200" s="1"/>
      <c r="G200" s="223">
        <v>5780</v>
      </c>
      <c r="H200" s="223"/>
    </row>
    <row r="201" spans="1:8" ht="15">
      <c r="A201" s="50" t="s">
        <v>245</v>
      </c>
      <c r="B201" s="1" t="s">
        <v>434</v>
      </c>
      <c r="C201" s="1" t="s">
        <v>433</v>
      </c>
      <c r="D201" s="76" t="s">
        <v>134</v>
      </c>
      <c r="E201" s="5">
        <v>110</v>
      </c>
      <c r="F201" s="1"/>
      <c r="G201" s="223">
        <v>5780</v>
      </c>
      <c r="H201" s="223"/>
    </row>
    <row r="202" spans="1:8" ht="30">
      <c r="A202" s="139" t="s">
        <v>283</v>
      </c>
      <c r="B202" s="1" t="s">
        <v>434</v>
      </c>
      <c r="C202" s="1" t="s">
        <v>433</v>
      </c>
      <c r="D202" s="76" t="s">
        <v>134</v>
      </c>
      <c r="E202" s="5">
        <v>200</v>
      </c>
      <c r="F202" s="1"/>
      <c r="G202" s="223">
        <v>1105.4</v>
      </c>
      <c r="H202" s="223"/>
    </row>
    <row r="203" spans="1:8" ht="30">
      <c r="A203" s="139" t="s">
        <v>284</v>
      </c>
      <c r="B203" s="1" t="s">
        <v>434</v>
      </c>
      <c r="C203" s="1" t="s">
        <v>433</v>
      </c>
      <c r="D203" s="76" t="s">
        <v>134</v>
      </c>
      <c r="E203" s="5">
        <v>240</v>
      </c>
      <c r="F203" s="1"/>
      <c r="G203" s="223">
        <v>1105.4</v>
      </c>
      <c r="H203" s="223"/>
    </row>
    <row r="204" spans="1:8" ht="15">
      <c r="A204" s="139" t="s">
        <v>285</v>
      </c>
      <c r="B204" s="1" t="s">
        <v>434</v>
      </c>
      <c r="C204" s="1" t="s">
        <v>433</v>
      </c>
      <c r="D204" s="76" t="s">
        <v>134</v>
      </c>
      <c r="E204" s="5">
        <v>800</v>
      </c>
      <c r="F204" s="1"/>
      <c r="G204" s="223">
        <v>20</v>
      </c>
      <c r="H204" s="223"/>
    </row>
    <row r="205" spans="1:8" ht="15">
      <c r="A205" s="139" t="s">
        <v>278</v>
      </c>
      <c r="B205" s="1" t="s">
        <v>434</v>
      </c>
      <c r="C205" s="1" t="s">
        <v>433</v>
      </c>
      <c r="D205" s="76" t="s">
        <v>134</v>
      </c>
      <c r="E205" s="5">
        <v>850</v>
      </c>
      <c r="F205" s="1"/>
      <c r="G205" s="223">
        <v>20</v>
      </c>
      <c r="H205" s="223"/>
    </row>
    <row r="206" spans="1:8" ht="30">
      <c r="A206" s="139" t="s">
        <v>539</v>
      </c>
      <c r="B206" s="1" t="s">
        <v>434</v>
      </c>
      <c r="C206" s="1" t="s">
        <v>433</v>
      </c>
      <c r="D206" s="76" t="s">
        <v>136</v>
      </c>
      <c r="E206" s="5"/>
      <c r="F206" s="1"/>
      <c r="G206" s="223">
        <v>450</v>
      </c>
      <c r="H206" s="223"/>
    </row>
    <row r="207" spans="1:8" ht="30">
      <c r="A207" s="139" t="s">
        <v>283</v>
      </c>
      <c r="B207" s="1" t="s">
        <v>434</v>
      </c>
      <c r="C207" s="1" t="s">
        <v>433</v>
      </c>
      <c r="D207" s="76" t="s">
        <v>136</v>
      </c>
      <c r="E207" s="5">
        <v>200</v>
      </c>
      <c r="F207" s="1"/>
      <c r="G207" s="223">
        <v>450</v>
      </c>
      <c r="H207" s="223"/>
    </row>
    <row r="208" spans="1:8" ht="30">
      <c r="A208" s="139" t="s">
        <v>284</v>
      </c>
      <c r="B208" s="1" t="s">
        <v>434</v>
      </c>
      <c r="C208" s="1" t="s">
        <v>433</v>
      </c>
      <c r="D208" s="76" t="s">
        <v>136</v>
      </c>
      <c r="E208" s="5">
        <v>240</v>
      </c>
      <c r="F208" s="1"/>
      <c r="G208" s="223">
        <v>450</v>
      </c>
      <c r="H208" s="223"/>
    </row>
    <row r="209" spans="1:8" ht="14.25">
      <c r="A209" s="8" t="s">
        <v>404</v>
      </c>
      <c r="B209" s="1" t="s">
        <v>431</v>
      </c>
      <c r="C209" s="1"/>
      <c r="D209" s="1"/>
      <c r="E209" s="1"/>
      <c r="F209" s="1"/>
      <c r="G209" s="223">
        <v>164653.4</v>
      </c>
      <c r="H209" s="223">
        <v>17570.8</v>
      </c>
    </row>
    <row r="210" spans="1:8" s="22" customFormat="1" ht="15">
      <c r="A210" s="8" t="s">
        <v>415</v>
      </c>
      <c r="B210" s="1" t="s">
        <v>431</v>
      </c>
      <c r="C210" s="1" t="s">
        <v>438</v>
      </c>
      <c r="D210" s="1"/>
      <c r="E210" s="1"/>
      <c r="F210" s="1"/>
      <c r="G210" s="223">
        <v>140</v>
      </c>
      <c r="H210" s="223"/>
    </row>
    <row r="211" spans="1:8" s="22" customFormat="1" ht="57">
      <c r="A211" s="165" t="s">
        <v>148</v>
      </c>
      <c r="B211" s="1" t="s">
        <v>431</v>
      </c>
      <c r="C211" s="1" t="s">
        <v>438</v>
      </c>
      <c r="D211" s="1" t="s">
        <v>76</v>
      </c>
      <c r="E211" s="142"/>
      <c r="F211" s="1"/>
      <c r="G211" s="223">
        <v>140</v>
      </c>
      <c r="H211" s="223"/>
    </row>
    <row r="212" spans="1:8" s="22" customFormat="1" ht="30">
      <c r="A212" s="161" t="s">
        <v>83</v>
      </c>
      <c r="B212" s="1" t="s">
        <v>431</v>
      </c>
      <c r="C212" s="1" t="s">
        <v>438</v>
      </c>
      <c r="D212" s="74" t="s">
        <v>84</v>
      </c>
      <c r="E212" s="5"/>
      <c r="F212" s="1"/>
      <c r="G212" s="223">
        <v>140</v>
      </c>
      <c r="H212" s="223"/>
    </row>
    <row r="213" spans="1:8" s="22" customFormat="1" ht="30">
      <c r="A213" s="48" t="s">
        <v>283</v>
      </c>
      <c r="B213" s="1" t="s">
        <v>431</v>
      </c>
      <c r="C213" s="1" t="s">
        <v>438</v>
      </c>
      <c r="D213" s="74" t="s">
        <v>84</v>
      </c>
      <c r="E213" s="5">
        <v>200</v>
      </c>
      <c r="F213" s="1"/>
      <c r="G213" s="223">
        <v>140</v>
      </c>
      <c r="H213" s="223"/>
    </row>
    <row r="214" spans="1:8" s="22" customFormat="1" ht="30">
      <c r="A214" s="48" t="s">
        <v>284</v>
      </c>
      <c r="B214" s="1" t="s">
        <v>431</v>
      </c>
      <c r="C214" s="1" t="s">
        <v>438</v>
      </c>
      <c r="D214" s="74" t="s">
        <v>84</v>
      </c>
      <c r="E214" s="5">
        <v>240</v>
      </c>
      <c r="F214" s="1"/>
      <c r="G214" s="223">
        <v>140</v>
      </c>
      <c r="H214" s="223"/>
    </row>
    <row r="215" spans="1:8" s="22" customFormat="1" ht="15">
      <c r="A215" s="8" t="str">
        <f>'Прилож №4'!A153</f>
        <v>Дорожное хозяйство (дорожные фонды)</v>
      </c>
      <c r="B215" s="1" t="s">
        <v>431</v>
      </c>
      <c r="C215" s="1" t="s">
        <v>435</v>
      </c>
      <c r="D215" s="1"/>
      <c r="E215" s="1"/>
      <c r="F215" s="1"/>
      <c r="G215" s="223">
        <v>83136.9</v>
      </c>
      <c r="H215" s="223">
        <v>17570.8</v>
      </c>
    </row>
    <row r="216" spans="1:8" s="22" customFormat="1" ht="57">
      <c r="A216" s="165" t="s">
        <v>148</v>
      </c>
      <c r="B216" s="1" t="s">
        <v>431</v>
      </c>
      <c r="C216" s="1" t="s">
        <v>435</v>
      </c>
      <c r="D216" s="1"/>
      <c r="E216" s="142"/>
      <c r="F216" s="6"/>
      <c r="G216" s="223">
        <v>83136.9</v>
      </c>
      <c r="H216" s="223">
        <v>17570.8</v>
      </c>
    </row>
    <row r="217" spans="1:8" s="22" customFormat="1" ht="43.5">
      <c r="A217" s="176" t="s">
        <v>585</v>
      </c>
      <c r="B217" s="1" t="s">
        <v>431</v>
      </c>
      <c r="C217" s="1" t="s">
        <v>435</v>
      </c>
      <c r="D217" s="74" t="s">
        <v>78</v>
      </c>
      <c r="E217" s="5"/>
      <c r="F217" s="6"/>
      <c r="G217" s="223">
        <v>53464</v>
      </c>
      <c r="H217" s="223">
        <v>10901.8</v>
      </c>
    </row>
    <row r="218" spans="1:8" s="22" customFormat="1" ht="29.25">
      <c r="A218" s="176" t="s">
        <v>77</v>
      </c>
      <c r="B218" s="1" t="s">
        <v>431</v>
      </c>
      <c r="C218" s="1" t="s">
        <v>435</v>
      </c>
      <c r="D218" s="74" t="s">
        <v>79</v>
      </c>
      <c r="E218" s="5"/>
      <c r="F218" s="6"/>
      <c r="G218" s="223">
        <v>36339.2</v>
      </c>
      <c r="H218" s="223"/>
    </row>
    <row r="219" spans="1:8" s="22" customFormat="1" ht="30">
      <c r="A219" s="48" t="s">
        <v>283</v>
      </c>
      <c r="B219" s="1" t="s">
        <v>431</v>
      </c>
      <c r="C219" s="1" t="s">
        <v>435</v>
      </c>
      <c r="D219" s="74" t="s">
        <v>79</v>
      </c>
      <c r="E219" s="5">
        <v>200</v>
      </c>
      <c r="F219" s="6"/>
      <c r="G219" s="223">
        <v>36339.2</v>
      </c>
      <c r="H219" s="223"/>
    </row>
    <row r="220" spans="1:8" s="22" customFormat="1" ht="30">
      <c r="A220" s="48" t="s">
        <v>284</v>
      </c>
      <c r="B220" s="1" t="s">
        <v>431</v>
      </c>
      <c r="C220" s="1" t="s">
        <v>435</v>
      </c>
      <c r="D220" s="74" t="s">
        <v>79</v>
      </c>
      <c r="E220" s="5">
        <v>240</v>
      </c>
      <c r="F220" s="6"/>
      <c r="G220" s="223">
        <v>36339.2</v>
      </c>
      <c r="H220" s="223"/>
    </row>
    <row r="221" spans="1:8" s="22" customFormat="1" ht="15">
      <c r="A221" s="9" t="s">
        <v>264</v>
      </c>
      <c r="B221" s="1" t="s">
        <v>431</v>
      </c>
      <c r="C221" s="1" t="s">
        <v>435</v>
      </c>
      <c r="D221" s="74" t="s">
        <v>270</v>
      </c>
      <c r="E221" s="1"/>
      <c r="F221" s="148"/>
      <c r="G221" s="223">
        <v>6223</v>
      </c>
      <c r="H221" s="223"/>
    </row>
    <row r="222" spans="1:8" s="22" customFormat="1" ht="30">
      <c r="A222" s="47" t="s">
        <v>283</v>
      </c>
      <c r="B222" s="1" t="s">
        <v>431</v>
      </c>
      <c r="C222" s="1" t="s">
        <v>435</v>
      </c>
      <c r="D222" s="74" t="s">
        <v>270</v>
      </c>
      <c r="E222" s="5">
        <v>200</v>
      </c>
      <c r="F222" s="148">
        <v>200</v>
      </c>
      <c r="G222" s="223">
        <v>6223</v>
      </c>
      <c r="H222" s="223"/>
    </row>
    <row r="223" spans="1:8" s="22" customFormat="1" ht="30">
      <c r="A223" s="48" t="s">
        <v>284</v>
      </c>
      <c r="B223" s="1" t="s">
        <v>431</v>
      </c>
      <c r="C223" s="1" t="s">
        <v>435</v>
      </c>
      <c r="D223" s="74" t="s">
        <v>270</v>
      </c>
      <c r="E223" s="5">
        <v>240</v>
      </c>
      <c r="F223" s="148">
        <v>240</v>
      </c>
      <c r="G223" s="223">
        <v>6223</v>
      </c>
      <c r="H223" s="223"/>
    </row>
    <row r="224" spans="1:8" s="22" customFormat="1" ht="60">
      <c r="A224" s="161" t="s">
        <v>149</v>
      </c>
      <c r="B224" s="1" t="s">
        <v>431</v>
      </c>
      <c r="C224" s="1" t="s">
        <v>435</v>
      </c>
      <c r="D224" s="74" t="s">
        <v>82</v>
      </c>
      <c r="E224" s="5"/>
      <c r="F224" s="6"/>
      <c r="G224" s="223">
        <v>22373.9</v>
      </c>
      <c r="H224" s="223"/>
    </row>
    <row r="225" spans="1:8" s="22" customFormat="1" ht="30">
      <c r="A225" s="48" t="s">
        <v>283</v>
      </c>
      <c r="B225" s="1" t="s">
        <v>431</v>
      </c>
      <c r="C225" s="1" t="s">
        <v>435</v>
      </c>
      <c r="D225" s="74" t="s">
        <v>82</v>
      </c>
      <c r="E225" s="5">
        <v>200</v>
      </c>
      <c r="F225" s="6"/>
      <c r="G225" s="223">
        <v>22373.9</v>
      </c>
      <c r="H225" s="223"/>
    </row>
    <row r="226" spans="1:8" s="22" customFormat="1" ht="30">
      <c r="A226" s="48" t="s">
        <v>284</v>
      </c>
      <c r="B226" s="1" t="s">
        <v>431</v>
      </c>
      <c r="C226" s="1" t="s">
        <v>435</v>
      </c>
      <c r="D226" s="74" t="s">
        <v>82</v>
      </c>
      <c r="E226" s="5">
        <v>240</v>
      </c>
      <c r="F226" s="6"/>
      <c r="G226" s="223">
        <v>22373.9</v>
      </c>
      <c r="H226" s="223"/>
    </row>
    <row r="227" spans="1:8" s="22" customFormat="1" ht="30">
      <c r="A227" s="161" t="s">
        <v>83</v>
      </c>
      <c r="B227" s="1" t="s">
        <v>431</v>
      </c>
      <c r="C227" s="1" t="s">
        <v>435</v>
      </c>
      <c r="D227" s="74" t="s">
        <v>84</v>
      </c>
      <c r="E227" s="5"/>
      <c r="F227" s="6"/>
      <c r="G227" s="223">
        <v>630</v>
      </c>
      <c r="H227" s="223"/>
    </row>
    <row r="228" spans="1:8" s="22" customFormat="1" ht="30">
      <c r="A228" s="48" t="s">
        <v>283</v>
      </c>
      <c r="B228" s="1" t="s">
        <v>431</v>
      </c>
      <c r="C228" s="1" t="s">
        <v>435</v>
      </c>
      <c r="D228" s="74" t="s">
        <v>84</v>
      </c>
      <c r="E228" s="5">
        <v>200</v>
      </c>
      <c r="F228" s="6"/>
      <c r="G228" s="223">
        <v>630</v>
      </c>
      <c r="H228" s="223"/>
    </row>
    <row r="229" spans="1:8" s="22" customFormat="1" ht="30">
      <c r="A229" s="48" t="s">
        <v>284</v>
      </c>
      <c r="B229" s="1" t="s">
        <v>431</v>
      </c>
      <c r="C229" s="1" t="s">
        <v>435</v>
      </c>
      <c r="D229" s="74" t="s">
        <v>84</v>
      </c>
      <c r="E229" s="5">
        <v>240</v>
      </c>
      <c r="F229" s="6"/>
      <c r="G229" s="223">
        <v>630</v>
      </c>
      <c r="H229" s="223"/>
    </row>
    <row r="230" spans="1:8" s="22" customFormat="1" ht="15">
      <c r="A230" s="48" t="s">
        <v>456</v>
      </c>
      <c r="B230" s="1" t="s">
        <v>431</v>
      </c>
      <c r="C230" s="1" t="s">
        <v>435</v>
      </c>
      <c r="D230" s="74" t="s">
        <v>455</v>
      </c>
      <c r="E230" s="5"/>
      <c r="F230" s="6"/>
      <c r="G230" s="223">
        <v>10901.8</v>
      </c>
      <c r="H230" s="223">
        <v>10901.8</v>
      </c>
    </row>
    <row r="231" spans="1:8" s="22" customFormat="1" ht="30">
      <c r="A231" s="47" t="s">
        <v>283</v>
      </c>
      <c r="B231" s="1" t="s">
        <v>431</v>
      </c>
      <c r="C231" s="1" t="s">
        <v>435</v>
      </c>
      <c r="D231" s="74" t="s">
        <v>455</v>
      </c>
      <c r="E231" s="5">
        <v>200</v>
      </c>
      <c r="F231" s="6"/>
      <c r="G231" s="223">
        <v>10901.8</v>
      </c>
      <c r="H231" s="223">
        <v>10901.8</v>
      </c>
    </row>
    <row r="232" spans="1:8" s="22" customFormat="1" ht="30">
      <c r="A232" s="48" t="s">
        <v>284</v>
      </c>
      <c r="B232" s="1" t="s">
        <v>431</v>
      </c>
      <c r="C232" s="1" t="s">
        <v>435</v>
      </c>
      <c r="D232" s="74" t="s">
        <v>455</v>
      </c>
      <c r="E232" s="5">
        <v>240</v>
      </c>
      <c r="F232" s="6"/>
      <c r="G232" s="223">
        <v>10901.8</v>
      </c>
      <c r="H232" s="223">
        <v>10901.8</v>
      </c>
    </row>
    <row r="233" spans="1:8" s="22" customFormat="1" ht="29.25">
      <c r="A233" s="65" t="s">
        <v>85</v>
      </c>
      <c r="B233" s="1" t="s">
        <v>431</v>
      </c>
      <c r="C233" s="1" t="s">
        <v>435</v>
      </c>
      <c r="D233" s="6" t="s">
        <v>86</v>
      </c>
      <c r="E233" s="148"/>
      <c r="F233" s="6"/>
      <c r="G233" s="223">
        <v>6669</v>
      </c>
      <c r="H233" s="223">
        <v>6669</v>
      </c>
    </row>
    <row r="234" spans="1:8" s="22" customFormat="1" ht="75">
      <c r="A234" s="131" t="s">
        <v>272</v>
      </c>
      <c r="B234" s="1" t="s">
        <v>431</v>
      </c>
      <c r="C234" s="1" t="s">
        <v>435</v>
      </c>
      <c r="D234" s="76" t="s">
        <v>271</v>
      </c>
      <c r="E234" s="148"/>
      <c r="F234" s="6"/>
      <c r="G234" s="223">
        <v>6669</v>
      </c>
      <c r="H234" s="223">
        <v>6669</v>
      </c>
    </row>
    <row r="235" spans="1:8" s="22" customFormat="1" ht="30">
      <c r="A235" s="47" t="s">
        <v>283</v>
      </c>
      <c r="B235" s="1" t="s">
        <v>431</v>
      </c>
      <c r="C235" s="1" t="s">
        <v>435</v>
      </c>
      <c r="D235" s="76" t="s">
        <v>271</v>
      </c>
      <c r="E235" s="148">
        <v>200</v>
      </c>
      <c r="F235" s="6"/>
      <c r="G235" s="223">
        <v>6669</v>
      </c>
      <c r="H235" s="223">
        <v>6669</v>
      </c>
    </row>
    <row r="236" spans="1:8" s="22" customFormat="1" ht="30">
      <c r="A236" s="48" t="s">
        <v>284</v>
      </c>
      <c r="B236" s="1" t="s">
        <v>431</v>
      </c>
      <c r="C236" s="1" t="s">
        <v>435</v>
      </c>
      <c r="D236" s="76" t="s">
        <v>271</v>
      </c>
      <c r="E236" s="148">
        <v>240</v>
      </c>
      <c r="F236" s="6"/>
      <c r="G236" s="223">
        <v>6669</v>
      </c>
      <c r="H236" s="223">
        <v>6669</v>
      </c>
    </row>
    <row r="237" spans="1:8" s="22" customFormat="1" ht="15">
      <c r="A237" s="8" t="s">
        <v>405</v>
      </c>
      <c r="B237" s="1" t="s">
        <v>431</v>
      </c>
      <c r="C237" s="1" t="s">
        <v>432</v>
      </c>
      <c r="D237" s="1"/>
      <c r="E237" s="1"/>
      <c r="F237" s="1"/>
      <c r="G237" s="223">
        <v>81376.5</v>
      </c>
      <c r="H237" s="223"/>
    </row>
    <row r="238" spans="1:8" s="22" customFormat="1" ht="28.5">
      <c r="A238" s="166" t="s">
        <v>55</v>
      </c>
      <c r="B238" s="1" t="s">
        <v>431</v>
      </c>
      <c r="C238" s="1" t="s">
        <v>432</v>
      </c>
      <c r="D238" s="6" t="s">
        <v>73</v>
      </c>
      <c r="E238" s="1"/>
      <c r="F238" s="1"/>
      <c r="G238" s="223">
        <v>15</v>
      </c>
      <c r="H238" s="223"/>
    </row>
    <row r="239" spans="1:8" s="22" customFormat="1" ht="29.25">
      <c r="A239" s="7" t="s">
        <v>575</v>
      </c>
      <c r="B239" s="1" t="s">
        <v>431</v>
      </c>
      <c r="C239" s="1" t="s">
        <v>432</v>
      </c>
      <c r="D239" s="6" t="s">
        <v>74</v>
      </c>
      <c r="E239" s="1"/>
      <c r="F239" s="1"/>
      <c r="G239" s="223">
        <v>15</v>
      </c>
      <c r="H239" s="223"/>
    </row>
    <row r="240" spans="1:8" s="22" customFormat="1" ht="30">
      <c r="A240" s="108" t="s">
        <v>312</v>
      </c>
      <c r="B240" s="1" t="s">
        <v>431</v>
      </c>
      <c r="C240" s="1" t="s">
        <v>432</v>
      </c>
      <c r="D240" s="6" t="s">
        <v>74</v>
      </c>
      <c r="E240" s="1"/>
      <c r="F240" s="1"/>
      <c r="G240" s="223">
        <v>15</v>
      </c>
      <c r="H240" s="223"/>
    </row>
    <row r="241" spans="1:8" s="22" customFormat="1" ht="15.75">
      <c r="A241" s="84" t="s">
        <v>285</v>
      </c>
      <c r="B241" s="1" t="s">
        <v>431</v>
      </c>
      <c r="C241" s="1" t="s">
        <v>432</v>
      </c>
      <c r="D241" s="6" t="s">
        <v>74</v>
      </c>
      <c r="E241" s="148">
        <v>800</v>
      </c>
      <c r="F241" s="1"/>
      <c r="G241" s="223">
        <v>15</v>
      </c>
      <c r="H241" s="223"/>
    </row>
    <row r="242" spans="1:8" s="22" customFormat="1" ht="15.75">
      <c r="A242" s="84" t="s">
        <v>278</v>
      </c>
      <c r="B242" s="1" t="s">
        <v>431</v>
      </c>
      <c r="C242" s="1" t="s">
        <v>432</v>
      </c>
      <c r="D242" s="6" t="s">
        <v>74</v>
      </c>
      <c r="E242" s="148">
        <v>850</v>
      </c>
      <c r="F242" s="1"/>
      <c r="G242" s="223">
        <v>15</v>
      </c>
      <c r="H242" s="223"/>
    </row>
    <row r="243" spans="1:8" s="22" customFormat="1" ht="28.5">
      <c r="A243" s="166" t="s">
        <v>56</v>
      </c>
      <c r="B243" s="1" t="s">
        <v>431</v>
      </c>
      <c r="C243" s="1" t="s">
        <v>432</v>
      </c>
      <c r="D243" s="75" t="s">
        <v>357</v>
      </c>
      <c r="E243" s="5"/>
      <c r="F243" s="6"/>
      <c r="G243" s="223">
        <v>1180</v>
      </c>
      <c r="H243" s="223"/>
    </row>
    <row r="244" spans="1:8" s="22" customFormat="1" ht="43.5">
      <c r="A244" s="176" t="s">
        <v>541</v>
      </c>
      <c r="B244" s="1" t="s">
        <v>431</v>
      </c>
      <c r="C244" s="1" t="s">
        <v>432</v>
      </c>
      <c r="D244" s="74" t="s">
        <v>9</v>
      </c>
      <c r="E244" s="5"/>
      <c r="F244" s="6"/>
      <c r="G244" s="223">
        <v>1180</v>
      </c>
      <c r="H244" s="223"/>
    </row>
    <row r="245" spans="1:8" s="22" customFormat="1" ht="30">
      <c r="A245" s="48" t="s">
        <v>283</v>
      </c>
      <c r="B245" s="1" t="s">
        <v>431</v>
      </c>
      <c r="C245" s="1" t="s">
        <v>432</v>
      </c>
      <c r="D245" s="74" t="s">
        <v>9</v>
      </c>
      <c r="E245" s="5">
        <v>200</v>
      </c>
      <c r="F245" s="6"/>
      <c r="G245" s="223">
        <v>630</v>
      </c>
      <c r="H245" s="223"/>
    </row>
    <row r="246" spans="1:8" s="22" customFormat="1" ht="30">
      <c r="A246" s="97" t="s">
        <v>284</v>
      </c>
      <c r="B246" s="1" t="s">
        <v>431</v>
      </c>
      <c r="C246" s="1" t="s">
        <v>432</v>
      </c>
      <c r="D246" s="74" t="s">
        <v>9</v>
      </c>
      <c r="E246" s="5">
        <v>240</v>
      </c>
      <c r="F246" s="6"/>
      <c r="G246" s="223">
        <v>630</v>
      </c>
      <c r="H246" s="223"/>
    </row>
    <row r="247" spans="1:8" s="22" customFormat="1" ht="43.5">
      <c r="A247" s="140" t="s">
        <v>542</v>
      </c>
      <c r="B247" s="1" t="s">
        <v>431</v>
      </c>
      <c r="C247" s="1" t="s">
        <v>432</v>
      </c>
      <c r="D247" s="75" t="s">
        <v>10</v>
      </c>
      <c r="E247" s="5"/>
      <c r="F247" s="6"/>
      <c r="G247" s="223">
        <v>550</v>
      </c>
      <c r="H247" s="223"/>
    </row>
    <row r="248" spans="1:8" s="22" customFormat="1" ht="15">
      <c r="A248" s="48" t="s">
        <v>285</v>
      </c>
      <c r="B248" s="1" t="s">
        <v>431</v>
      </c>
      <c r="C248" s="1" t="s">
        <v>432</v>
      </c>
      <c r="D248" s="75" t="s">
        <v>10</v>
      </c>
      <c r="E248" s="5">
        <v>800</v>
      </c>
      <c r="F248" s="6"/>
      <c r="G248" s="223">
        <v>550</v>
      </c>
      <c r="H248" s="223"/>
    </row>
    <row r="249" spans="1:8" s="22" customFormat="1" ht="45">
      <c r="A249" s="48" t="s">
        <v>173</v>
      </c>
      <c r="B249" s="1" t="s">
        <v>431</v>
      </c>
      <c r="C249" s="1" t="s">
        <v>432</v>
      </c>
      <c r="D249" s="75" t="s">
        <v>10</v>
      </c>
      <c r="E249" s="5">
        <v>810</v>
      </c>
      <c r="F249" s="6"/>
      <c r="G249" s="223">
        <v>550</v>
      </c>
      <c r="H249" s="223"/>
    </row>
    <row r="250" spans="1:8" s="22" customFormat="1" ht="28.5">
      <c r="A250" s="165" t="s">
        <v>59</v>
      </c>
      <c r="B250" s="1" t="s">
        <v>431</v>
      </c>
      <c r="C250" s="1" t="s">
        <v>432</v>
      </c>
      <c r="D250" s="75" t="s">
        <v>358</v>
      </c>
      <c r="E250" s="5"/>
      <c r="F250" s="6"/>
      <c r="G250" s="223">
        <v>290</v>
      </c>
      <c r="H250" s="223"/>
    </row>
    <row r="251" spans="1:8" s="22" customFormat="1" ht="28.5">
      <c r="A251" s="57" t="s">
        <v>568</v>
      </c>
      <c r="B251" s="1" t="s">
        <v>431</v>
      </c>
      <c r="C251" s="1" t="s">
        <v>432</v>
      </c>
      <c r="D251" s="75" t="s">
        <v>2</v>
      </c>
      <c r="E251" s="5"/>
      <c r="F251" s="6"/>
      <c r="G251" s="223">
        <v>290</v>
      </c>
      <c r="H251" s="223"/>
    </row>
    <row r="252" spans="1:8" s="22" customFormat="1" ht="71.25">
      <c r="A252" s="57" t="s">
        <v>48</v>
      </c>
      <c r="B252" s="1" t="s">
        <v>431</v>
      </c>
      <c r="C252" s="1" t="s">
        <v>432</v>
      </c>
      <c r="D252" s="75" t="s">
        <v>49</v>
      </c>
      <c r="E252" s="17"/>
      <c r="F252" s="6"/>
      <c r="G252" s="223">
        <v>290</v>
      </c>
      <c r="H252" s="223"/>
    </row>
    <row r="253" spans="1:8" s="22" customFormat="1" ht="30.75">
      <c r="A253" s="139" t="s">
        <v>283</v>
      </c>
      <c r="B253" s="1" t="s">
        <v>431</v>
      </c>
      <c r="C253" s="1" t="s">
        <v>432</v>
      </c>
      <c r="D253" s="75" t="s">
        <v>49</v>
      </c>
      <c r="E253" s="17">
        <v>200</v>
      </c>
      <c r="F253" s="6"/>
      <c r="G253" s="223">
        <v>290</v>
      </c>
      <c r="H253" s="223"/>
    </row>
    <row r="254" spans="1:8" s="22" customFormat="1" ht="30.75">
      <c r="A254" s="139" t="s">
        <v>284</v>
      </c>
      <c r="B254" s="1" t="s">
        <v>431</v>
      </c>
      <c r="C254" s="1" t="s">
        <v>432</v>
      </c>
      <c r="D254" s="75" t="s">
        <v>49</v>
      </c>
      <c r="E254" s="17">
        <v>240</v>
      </c>
      <c r="F254" s="6"/>
      <c r="G254" s="223">
        <v>290</v>
      </c>
      <c r="H254" s="223"/>
    </row>
    <row r="255" spans="1:8" s="22" customFormat="1" ht="57">
      <c r="A255" s="165" t="s">
        <v>148</v>
      </c>
      <c r="B255" s="1" t="s">
        <v>431</v>
      </c>
      <c r="C255" s="1" t="s">
        <v>432</v>
      </c>
      <c r="D255" s="75" t="s">
        <v>76</v>
      </c>
      <c r="E255" s="35"/>
      <c r="F255" s="6"/>
      <c r="G255" s="223">
        <v>15650</v>
      </c>
      <c r="H255" s="223"/>
    </row>
    <row r="256" spans="1:8" s="22" customFormat="1" ht="30">
      <c r="A256" s="48" t="s">
        <v>90</v>
      </c>
      <c r="B256" s="1" t="s">
        <v>431</v>
      </c>
      <c r="C256" s="1" t="s">
        <v>432</v>
      </c>
      <c r="D256" s="76" t="s">
        <v>92</v>
      </c>
      <c r="E256" s="120"/>
      <c r="F256" s="6"/>
      <c r="G256" s="223">
        <v>15650</v>
      </c>
      <c r="H256" s="223"/>
    </row>
    <row r="257" spans="1:8" s="22" customFormat="1" ht="30">
      <c r="A257" s="55" t="s">
        <v>288</v>
      </c>
      <c r="B257" s="1" t="s">
        <v>431</v>
      </c>
      <c r="C257" s="1" t="s">
        <v>432</v>
      </c>
      <c r="D257" s="76" t="s">
        <v>92</v>
      </c>
      <c r="E257" s="120">
        <v>600</v>
      </c>
      <c r="F257" s="6"/>
      <c r="G257" s="223">
        <v>15650</v>
      </c>
      <c r="H257" s="223"/>
    </row>
    <row r="258" spans="1:8" s="22" customFormat="1" ht="15">
      <c r="A258" s="55" t="s">
        <v>289</v>
      </c>
      <c r="B258" s="1" t="s">
        <v>431</v>
      </c>
      <c r="C258" s="1" t="s">
        <v>432</v>
      </c>
      <c r="D258" s="76" t="s">
        <v>92</v>
      </c>
      <c r="E258" s="120">
        <v>610</v>
      </c>
      <c r="F258" s="6"/>
      <c r="G258" s="223">
        <v>15650</v>
      </c>
      <c r="H258" s="223"/>
    </row>
    <row r="259" spans="1:8" s="22" customFormat="1" ht="15">
      <c r="A259" s="9" t="s">
        <v>347</v>
      </c>
      <c r="B259" s="1" t="s">
        <v>431</v>
      </c>
      <c r="C259" s="1" t="s">
        <v>432</v>
      </c>
      <c r="D259" s="1" t="s">
        <v>346</v>
      </c>
      <c r="E259" s="6"/>
      <c r="F259" s="6"/>
      <c r="G259" s="223">
        <v>64241.5</v>
      </c>
      <c r="H259" s="223"/>
    </row>
    <row r="260" spans="1:8" s="22" customFormat="1" ht="30.75">
      <c r="A260" s="105" t="s">
        <v>288</v>
      </c>
      <c r="B260" s="1" t="s">
        <v>431</v>
      </c>
      <c r="C260" s="1" t="s">
        <v>432</v>
      </c>
      <c r="D260" s="1" t="s">
        <v>601</v>
      </c>
      <c r="E260" s="6" t="s">
        <v>487</v>
      </c>
      <c r="F260" s="6"/>
      <c r="G260" s="223">
        <v>46742</v>
      </c>
      <c r="H260" s="223"/>
    </row>
    <row r="261" spans="1:8" s="22" customFormat="1" ht="15.75">
      <c r="A261" s="105" t="s">
        <v>289</v>
      </c>
      <c r="B261" s="1" t="s">
        <v>431</v>
      </c>
      <c r="C261" s="1" t="s">
        <v>432</v>
      </c>
      <c r="D261" s="1" t="s">
        <v>601</v>
      </c>
      <c r="E261" s="6" t="s">
        <v>508</v>
      </c>
      <c r="F261" s="6"/>
      <c r="G261" s="223">
        <v>46742</v>
      </c>
      <c r="H261" s="223"/>
    </row>
    <row r="262" spans="1:8" s="22" customFormat="1" ht="15.75">
      <c r="A262" s="105" t="s">
        <v>115</v>
      </c>
      <c r="B262" s="1" t="s">
        <v>431</v>
      </c>
      <c r="C262" s="1" t="s">
        <v>432</v>
      </c>
      <c r="D262" s="246" t="s">
        <v>209</v>
      </c>
      <c r="E262" s="6"/>
      <c r="F262" s="6"/>
      <c r="G262" s="223">
        <v>17499.5</v>
      </c>
      <c r="H262" s="223"/>
    </row>
    <row r="263" spans="1:8" s="22" customFormat="1" ht="30.75">
      <c r="A263" s="90" t="s">
        <v>283</v>
      </c>
      <c r="B263" s="1" t="s">
        <v>431</v>
      </c>
      <c r="C263" s="1" t="s">
        <v>432</v>
      </c>
      <c r="D263" s="246" t="s">
        <v>209</v>
      </c>
      <c r="E263" s="6"/>
      <c r="F263" s="6"/>
      <c r="G263" s="223">
        <v>17499.5</v>
      </c>
      <c r="H263" s="223"/>
    </row>
    <row r="264" spans="1:8" s="22" customFormat="1" ht="30.75">
      <c r="A264" s="84" t="s">
        <v>284</v>
      </c>
      <c r="B264" s="1" t="s">
        <v>431</v>
      </c>
      <c r="C264" s="1" t="s">
        <v>432</v>
      </c>
      <c r="D264" s="246" t="s">
        <v>209</v>
      </c>
      <c r="E264" s="6"/>
      <c r="F264" s="6"/>
      <c r="G264" s="223">
        <v>17499.5</v>
      </c>
      <c r="H264" s="223"/>
    </row>
    <row r="265" spans="1:9" ht="15">
      <c r="A265" s="167" t="s">
        <v>389</v>
      </c>
      <c r="B265" s="11" t="s">
        <v>439</v>
      </c>
      <c r="C265" s="11"/>
      <c r="D265" s="11"/>
      <c r="E265" s="11"/>
      <c r="F265" s="11"/>
      <c r="G265" s="225">
        <v>279891.3</v>
      </c>
      <c r="H265" s="225">
        <v>4100</v>
      </c>
      <c r="I265" s="22"/>
    </row>
    <row r="266" spans="1:9" ht="15">
      <c r="A266" s="167" t="s">
        <v>406</v>
      </c>
      <c r="B266" s="11" t="s">
        <v>439</v>
      </c>
      <c r="C266" s="11" t="s">
        <v>429</v>
      </c>
      <c r="D266" s="11"/>
      <c r="E266" s="11"/>
      <c r="F266" s="11"/>
      <c r="G266" s="225">
        <v>104760.7</v>
      </c>
      <c r="H266" s="225"/>
      <c r="I266" s="22"/>
    </row>
    <row r="267" spans="1:9" ht="42.75">
      <c r="A267" s="168" t="s">
        <v>180</v>
      </c>
      <c r="B267" s="11" t="s">
        <v>439</v>
      </c>
      <c r="C267" s="11" t="s">
        <v>429</v>
      </c>
      <c r="D267" s="75" t="s">
        <v>356</v>
      </c>
      <c r="E267" s="5"/>
      <c r="F267" s="11"/>
      <c r="G267" s="225">
        <v>14475.7</v>
      </c>
      <c r="H267" s="225"/>
      <c r="I267" s="22"/>
    </row>
    <row r="268" spans="1:8" ht="28.5" hidden="1">
      <c r="A268" s="184" t="s">
        <v>583</v>
      </c>
      <c r="B268" s="11" t="s">
        <v>439</v>
      </c>
      <c r="C268" s="11" t="s">
        <v>429</v>
      </c>
      <c r="D268" s="76" t="s">
        <v>582</v>
      </c>
      <c r="E268" s="5"/>
      <c r="F268" s="11"/>
      <c r="G268" s="225">
        <v>0</v>
      </c>
      <c r="H268" s="225"/>
    </row>
    <row r="269" spans="1:8" ht="28.5" hidden="1">
      <c r="A269" s="184" t="s">
        <v>95</v>
      </c>
      <c r="B269" s="11" t="s">
        <v>439</v>
      </c>
      <c r="C269" s="11" t="s">
        <v>429</v>
      </c>
      <c r="D269" s="76" t="s">
        <v>101</v>
      </c>
      <c r="E269" s="5"/>
      <c r="F269" s="11"/>
      <c r="G269" s="225"/>
      <c r="H269" s="225"/>
    </row>
    <row r="270" spans="1:8" ht="28.5" hidden="1">
      <c r="A270" s="184" t="s">
        <v>97</v>
      </c>
      <c r="B270" s="11" t="s">
        <v>439</v>
      </c>
      <c r="C270" s="11" t="s">
        <v>429</v>
      </c>
      <c r="D270" s="76" t="s">
        <v>100</v>
      </c>
      <c r="E270" s="5"/>
      <c r="F270" s="11"/>
      <c r="G270" s="225">
        <v>0</v>
      </c>
      <c r="H270" s="225"/>
    </row>
    <row r="271" spans="1:8" ht="30" hidden="1">
      <c r="A271" s="139" t="s">
        <v>283</v>
      </c>
      <c r="B271" s="11" t="s">
        <v>439</v>
      </c>
      <c r="C271" s="11" t="s">
        <v>429</v>
      </c>
      <c r="D271" s="76" t="s">
        <v>100</v>
      </c>
      <c r="E271" s="5">
        <v>200</v>
      </c>
      <c r="F271" s="11"/>
      <c r="G271" s="225">
        <v>0</v>
      </c>
      <c r="H271" s="225"/>
    </row>
    <row r="272" spans="1:8" ht="30" hidden="1">
      <c r="A272" s="139" t="s">
        <v>284</v>
      </c>
      <c r="B272" s="11" t="s">
        <v>439</v>
      </c>
      <c r="C272" s="11" t="s">
        <v>429</v>
      </c>
      <c r="D272" s="76" t="s">
        <v>100</v>
      </c>
      <c r="E272" s="5">
        <v>240</v>
      </c>
      <c r="F272" s="11"/>
      <c r="G272" s="225">
        <v>0</v>
      </c>
      <c r="H272" s="225"/>
    </row>
    <row r="273" spans="1:8" ht="30" hidden="1">
      <c r="A273" s="178" t="s">
        <v>99</v>
      </c>
      <c r="B273" s="11" t="s">
        <v>439</v>
      </c>
      <c r="C273" s="11" t="s">
        <v>429</v>
      </c>
      <c r="D273" s="76" t="s">
        <v>102</v>
      </c>
      <c r="E273" s="5"/>
      <c r="F273" s="11"/>
      <c r="G273" s="225">
        <v>0</v>
      </c>
      <c r="H273" s="225"/>
    </row>
    <row r="274" spans="1:8" ht="30" hidden="1">
      <c r="A274" s="139" t="s">
        <v>283</v>
      </c>
      <c r="B274" s="11" t="s">
        <v>439</v>
      </c>
      <c r="C274" s="11" t="s">
        <v>429</v>
      </c>
      <c r="D274" s="76" t="s">
        <v>102</v>
      </c>
      <c r="E274" s="5">
        <v>200</v>
      </c>
      <c r="F274" s="11"/>
      <c r="G274" s="225">
        <v>0</v>
      </c>
      <c r="H274" s="225"/>
    </row>
    <row r="275" spans="1:8" ht="30" hidden="1">
      <c r="A275" s="139" t="s">
        <v>284</v>
      </c>
      <c r="B275" s="11" t="s">
        <v>439</v>
      </c>
      <c r="C275" s="11" t="s">
        <v>429</v>
      </c>
      <c r="D275" s="76" t="s">
        <v>102</v>
      </c>
      <c r="E275" s="5">
        <v>240</v>
      </c>
      <c r="F275" s="11"/>
      <c r="G275" s="225"/>
      <c r="H275" s="225"/>
    </row>
    <row r="276" spans="1:8" ht="28.5">
      <c r="A276" s="176" t="s">
        <v>581</v>
      </c>
      <c r="B276" s="11" t="s">
        <v>439</v>
      </c>
      <c r="C276" s="11" t="s">
        <v>429</v>
      </c>
      <c r="D276" s="76" t="s">
        <v>584</v>
      </c>
      <c r="E276" s="5"/>
      <c r="F276" s="11"/>
      <c r="G276" s="225">
        <v>14131.9</v>
      </c>
      <c r="H276" s="225"/>
    </row>
    <row r="277" spans="1:8" ht="14.25">
      <c r="A277" s="176" t="s">
        <v>103</v>
      </c>
      <c r="B277" s="11" t="s">
        <v>439</v>
      </c>
      <c r="C277" s="11" t="s">
        <v>429</v>
      </c>
      <c r="D277" s="76" t="s">
        <v>96</v>
      </c>
      <c r="E277" s="5"/>
      <c r="F277" s="11"/>
      <c r="G277" s="225">
        <v>13871.9</v>
      </c>
      <c r="H277" s="225"/>
    </row>
    <row r="278" spans="1:8" ht="30">
      <c r="A278" s="139" t="s">
        <v>283</v>
      </c>
      <c r="B278" s="11" t="s">
        <v>439</v>
      </c>
      <c r="C278" s="11" t="s">
        <v>429</v>
      </c>
      <c r="D278" s="76" t="s">
        <v>96</v>
      </c>
      <c r="E278" s="5">
        <v>200</v>
      </c>
      <c r="F278" s="11"/>
      <c r="G278" s="225">
        <v>13871.9</v>
      </c>
      <c r="H278" s="225"/>
    </row>
    <row r="279" spans="1:8" ht="30">
      <c r="A279" s="139" t="s">
        <v>284</v>
      </c>
      <c r="B279" s="11" t="s">
        <v>439</v>
      </c>
      <c r="C279" s="11" t="s">
        <v>429</v>
      </c>
      <c r="D279" s="76" t="s">
        <v>96</v>
      </c>
      <c r="E279" s="5">
        <v>240</v>
      </c>
      <c r="F279" s="11"/>
      <c r="G279" s="225">
        <v>13871.9</v>
      </c>
      <c r="H279" s="225"/>
    </row>
    <row r="280" spans="1:8" ht="30">
      <c r="A280" s="178" t="s">
        <v>99</v>
      </c>
      <c r="B280" s="11" t="s">
        <v>439</v>
      </c>
      <c r="C280" s="11" t="s">
        <v>429</v>
      </c>
      <c r="D280" s="76" t="s">
        <v>98</v>
      </c>
      <c r="E280" s="5"/>
      <c r="F280" s="11"/>
      <c r="G280" s="225">
        <v>260</v>
      </c>
      <c r="H280" s="225"/>
    </row>
    <row r="281" spans="1:8" ht="30">
      <c r="A281" s="139" t="s">
        <v>283</v>
      </c>
      <c r="B281" s="11" t="s">
        <v>439</v>
      </c>
      <c r="C281" s="11" t="s">
        <v>429</v>
      </c>
      <c r="D281" s="76" t="s">
        <v>98</v>
      </c>
      <c r="E281" s="5">
        <v>200</v>
      </c>
      <c r="F281" s="11"/>
      <c r="G281" s="225">
        <v>260</v>
      </c>
      <c r="H281" s="225"/>
    </row>
    <row r="282" spans="1:8" ht="30">
      <c r="A282" s="139" t="s">
        <v>284</v>
      </c>
      <c r="B282" s="11" t="s">
        <v>439</v>
      </c>
      <c r="C282" s="11" t="s">
        <v>429</v>
      </c>
      <c r="D282" s="76" t="s">
        <v>98</v>
      </c>
      <c r="E282" s="5">
        <v>240</v>
      </c>
      <c r="F282" s="11"/>
      <c r="G282" s="225">
        <v>260</v>
      </c>
      <c r="H282" s="225"/>
    </row>
    <row r="283" spans="1:8" ht="45.75" customHeight="1" hidden="1">
      <c r="A283" s="140" t="s">
        <v>104</v>
      </c>
      <c r="B283" s="11" t="s">
        <v>439</v>
      </c>
      <c r="C283" s="11" t="s">
        <v>429</v>
      </c>
      <c r="D283" s="76" t="s">
        <v>105</v>
      </c>
      <c r="E283" s="5"/>
      <c r="F283" s="11"/>
      <c r="G283" s="225"/>
      <c r="H283" s="225"/>
    </row>
    <row r="284" spans="1:8" ht="28.5" hidden="1">
      <c r="A284" s="185" t="s">
        <v>107</v>
      </c>
      <c r="B284" s="11" t="s">
        <v>439</v>
      </c>
      <c r="C284" s="11" t="s">
        <v>429</v>
      </c>
      <c r="D284" s="76" t="s">
        <v>106</v>
      </c>
      <c r="E284" s="5"/>
      <c r="F284" s="11"/>
      <c r="G284" s="225"/>
      <c r="H284" s="225"/>
    </row>
    <row r="285" spans="1:8" ht="30" hidden="1">
      <c r="A285" s="139" t="s">
        <v>283</v>
      </c>
      <c r="B285" s="11" t="s">
        <v>439</v>
      </c>
      <c r="C285" s="11" t="s">
        <v>429</v>
      </c>
      <c r="D285" s="76" t="s">
        <v>106</v>
      </c>
      <c r="E285" s="5">
        <v>200</v>
      </c>
      <c r="F285" s="11"/>
      <c r="G285" s="225"/>
      <c r="H285" s="225"/>
    </row>
    <row r="286" spans="1:8" ht="30" hidden="1">
      <c r="A286" s="139" t="s">
        <v>284</v>
      </c>
      <c r="B286" s="11" t="s">
        <v>439</v>
      </c>
      <c r="C286" s="11" t="s">
        <v>429</v>
      </c>
      <c r="D286" s="76" t="s">
        <v>106</v>
      </c>
      <c r="E286" s="5">
        <v>240</v>
      </c>
      <c r="F286" s="11"/>
      <c r="G286" s="225"/>
      <c r="H286" s="225"/>
    </row>
    <row r="287" spans="1:8" ht="28.5" hidden="1">
      <c r="A287" s="140" t="s">
        <v>99</v>
      </c>
      <c r="B287" s="11" t="s">
        <v>439</v>
      </c>
      <c r="C287" s="11" t="s">
        <v>429</v>
      </c>
      <c r="D287" s="76" t="s">
        <v>108</v>
      </c>
      <c r="E287" s="5"/>
      <c r="F287" s="11"/>
      <c r="G287" s="225"/>
      <c r="H287" s="225"/>
    </row>
    <row r="288" spans="1:8" ht="30" hidden="1">
      <c r="A288" s="139" t="s">
        <v>283</v>
      </c>
      <c r="B288" s="11" t="s">
        <v>439</v>
      </c>
      <c r="C288" s="11" t="s">
        <v>429</v>
      </c>
      <c r="D288" s="76" t="s">
        <v>108</v>
      </c>
      <c r="E288" s="5">
        <v>200</v>
      </c>
      <c r="F288" s="11"/>
      <c r="G288" s="225"/>
      <c r="H288" s="225"/>
    </row>
    <row r="289" spans="1:8" ht="30" hidden="1">
      <c r="A289" s="139" t="s">
        <v>284</v>
      </c>
      <c r="B289" s="11" t="s">
        <v>439</v>
      </c>
      <c r="C289" s="11" t="s">
        <v>429</v>
      </c>
      <c r="D289" s="76" t="s">
        <v>108</v>
      </c>
      <c r="E289" s="5">
        <v>240</v>
      </c>
      <c r="F289" s="11"/>
      <c r="G289" s="225"/>
      <c r="H289" s="225"/>
    </row>
    <row r="290" spans="1:8" ht="30" hidden="1">
      <c r="A290" s="178" t="s">
        <v>109</v>
      </c>
      <c r="B290" s="11" t="s">
        <v>439</v>
      </c>
      <c r="C290" s="11" t="s">
        <v>429</v>
      </c>
      <c r="D290" s="76" t="s">
        <v>112</v>
      </c>
      <c r="E290" s="5"/>
      <c r="F290" s="11"/>
      <c r="G290" s="225"/>
      <c r="H290" s="225"/>
    </row>
    <row r="291" spans="1:8" ht="30" hidden="1">
      <c r="A291" s="178" t="s">
        <v>110</v>
      </c>
      <c r="B291" s="11" t="s">
        <v>439</v>
      </c>
      <c r="C291" s="11" t="s">
        <v>429</v>
      </c>
      <c r="D291" s="76" t="s">
        <v>113</v>
      </c>
      <c r="E291" s="5"/>
      <c r="F291" s="11"/>
      <c r="G291" s="225"/>
      <c r="H291" s="225"/>
    </row>
    <row r="292" spans="1:8" ht="30">
      <c r="A292" s="178" t="s">
        <v>111</v>
      </c>
      <c r="B292" s="11" t="s">
        <v>439</v>
      </c>
      <c r="C292" s="11" t="s">
        <v>429</v>
      </c>
      <c r="D292" s="76" t="s">
        <v>114</v>
      </c>
      <c r="E292" s="5"/>
      <c r="F292" s="11"/>
      <c r="G292" s="225">
        <v>343.8</v>
      </c>
      <c r="H292" s="225"/>
    </row>
    <row r="293" spans="1:8" ht="45">
      <c r="A293" s="178" t="s">
        <v>116</v>
      </c>
      <c r="B293" s="11" t="s">
        <v>439</v>
      </c>
      <c r="C293" s="11" t="s">
        <v>429</v>
      </c>
      <c r="D293" s="76" t="s">
        <v>117</v>
      </c>
      <c r="E293" s="5"/>
      <c r="F293" s="11"/>
      <c r="G293" s="225">
        <v>213.8</v>
      </c>
      <c r="H293" s="225"/>
    </row>
    <row r="294" spans="1:8" ht="30">
      <c r="A294" s="139" t="s">
        <v>283</v>
      </c>
      <c r="B294" s="11" t="s">
        <v>439</v>
      </c>
      <c r="C294" s="11" t="s">
        <v>429</v>
      </c>
      <c r="D294" s="76" t="s">
        <v>117</v>
      </c>
      <c r="E294" s="5">
        <v>200</v>
      </c>
      <c r="F294" s="11"/>
      <c r="G294" s="225">
        <v>213.8</v>
      </c>
      <c r="H294" s="225"/>
    </row>
    <row r="295" spans="1:8" ht="30">
      <c r="A295" s="139" t="s">
        <v>284</v>
      </c>
      <c r="B295" s="11" t="s">
        <v>439</v>
      </c>
      <c r="C295" s="11" t="s">
        <v>429</v>
      </c>
      <c r="D295" s="76" t="s">
        <v>117</v>
      </c>
      <c r="E295" s="5">
        <v>240</v>
      </c>
      <c r="F295" s="11"/>
      <c r="G295" s="225">
        <v>213.8</v>
      </c>
      <c r="H295" s="225"/>
    </row>
    <row r="296" spans="1:8" ht="28.5">
      <c r="A296" s="140" t="s">
        <v>99</v>
      </c>
      <c r="B296" s="11" t="s">
        <v>439</v>
      </c>
      <c r="C296" s="11" t="s">
        <v>429</v>
      </c>
      <c r="D296" s="76" t="s">
        <v>118</v>
      </c>
      <c r="E296" s="5"/>
      <c r="F296" s="11"/>
      <c r="G296" s="225">
        <v>130</v>
      </c>
      <c r="H296" s="225"/>
    </row>
    <row r="297" spans="1:8" ht="30">
      <c r="A297" s="139" t="s">
        <v>283</v>
      </c>
      <c r="B297" s="11" t="s">
        <v>439</v>
      </c>
      <c r="C297" s="11" t="s">
        <v>429</v>
      </c>
      <c r="D297" s="76" t="s">
        <v>118</v>
      </c>
      <c r="E297" s="5">
        <v>200</v>
      </c>
      <c r="F297" s="11"/>
      <c r="G297" s="225">
        <v>130</v>
      </c>
      <c r="H297" s="225"/>
    </row>
    <row r="298" spans="1:8" ht="30">
      <c r="A298" s="139" t="s">
        <v>284</v>
      </c>
      <c r="B298" s="11" t="s">
        <v>439</v>
      </c>
      <c r="C298" s="11" t="s">
        <v>429</v>
      </c>
      <c r="D298" s="76" t="s">
        <v>118</v>
      </c>
      <c r="E298" s="5">
        <v>240</v>
      </c>
      <c r="F298" s="11"/>
      <c r="G298" s="225">
        <v>130</v>
      </c>
      <c r="H298" s="225"/>
    </row>
    <row r="299" spans="1:8" ht="28.5">
      <c r="A299" s="165" t="s">
        <v>59</v>
      </c>
      <c r="B299" s="11" t="s">
        <v>439</v>
      </c>
      <c r="C299" s="11" t="s">
        <v>429</v>
      </c>
      <c r="D299" s="78" t="s">
        <v>2</v>
      </c>
      <c r="E299" s="11"/>
      <c r="F299" s="11"/>
      <c r="G299" s="225">
        <v>1100</v>
      </c>
      <c r="H299" s="225"/>
    </row>
    <row r="300" spans="1:8" ht="28.5">
      <c r="A300" s="57" t="s">
        <v>568</v>
      </c>
      <c r="B300" s="11" t="s">
        <v>439</v>
      </c>
      <c r="C300" s="11" t="s">
        <v>429</v>
      </c>
      <c r="D300" s="78" t="s">
        <v>119</v>
      </c>
      <c r="E300" s="11"/>
      <c r="F300" s="11"/>
      <c r="G300" s="225">
        <v>1100</v>
      </c>
      <c r="H300" s="225"/>
    </row>
    <row r="301" spans="1:8" ht="42.75">
      <c r="A301" s="52" t="s">
        <v>269</v>
      </c>
      <c r="B301" s="11" t="s">
        <v>439</v>
      </c>
      <c r="C301" s="11" t="s">
        <v>429</v>
      </c>
      <c r="D301" s="75" t="s">
        <v>27</v>
      </c>
      <c r="E301" s="17"/>
      <c r="F301" s="11"/>
      <c r="G301" s="225">
        <v>1100</v>
      </c>
      <c r="H301" s="225"/>
    </row>
    <row r="302" spans="1:8" ht="30">
      <c r="A302" s="139" t="s">
        <v>283</v>
      </c>
      <c r="B302" s="11" t="s">
        <v>439</v>
      </c>
      <c r="C302" s="11" t="s">
        <v>429</v>
      </c>
      <c r="D302" s="75" t="s">
        <v>27</v>
      </c>
      <c r="E302" s="17">
        <v>200</v>
      </c>
      <c r="F302" s="11"/>
      <c r="G302" s="225">
        <v>1100</v>
      </c>
      <c r="H302" s="225"/>
    </row>
    <row r="303" spans="1:8" ht="30">
      <c r="A303" s="139" t="s">
        <v>284</v>
      </c>
      <c r="B303" s="11" t="s">
        <v>439</v>
      </c>
      <c r="C303" s="11" t="s">
        <v>429</v>
      </c>
      <c r="D303" s="75" t="s">
        <v>27</v>
      </c>
      <c r="E303" s="17">
        <v>240</v>
      </c>
      <c r="F303" s="11"/>
      <c r="G303" s="225">
        <v>1100</v>
      </c>
      <c r="H303" s="225"/>
    </row>
    <row r="304" spans="1:8" ht="50.25" customHeight="1">
      <c r="A304" s="169" t="s">
        <v>58</v>
      </c>
      <c r="B304" s="11" t="s">
        <v>439</v>
      </c>
      <c r="C304" s="11" t="s">
        <v>429</v>
      </c>
      <c r="D304" s="75" t="s">
        <v>361</v>
      </c>
      <c r="E304" s="5"/>
      <c r="F304" s="11"/>
      <c r="G304" s="225">
        <v>980</v>
      </c>
      <c r="H304" s="225"/>
    </row>
    <row r="305" spans="1:8" ht="50.25" customHeight="1">
      <c r="A305" s="162" t="s">
        <v>43</v>
      </c>
      <c r="B305" s="11" t="s">
        <v>439</v>
      </c>
      <c r="C305" s="11" t="s">
        <v>429</v>
      </c>
      <c r="D305" s="74" t="s">
        <v>45</v>
      </c>
      <c r="E305" s="5"/>
      <c r="F305" s="11"/>
      <c r="G305" s="225">
        <v>270</v>
      </c>
      <c r="H305" s="225"/>
    </row>
    <row r="306" spans="1:8" ht="33.75" customHeight="1">
      <c r="A306" s="48" t="s">
        <v>283</v>
      </c>
      <c r="B306" s="11" t="s">
        <v>439</v>
      </c>
      <c r="C306" s="11" t="s">
        <v>429</v>
      </c>
      <c r="D306" s="74" t="s">
        <v>45</v>
      </c>
      <c r="E306" s="5">
        <v>200</v>
      </c>
      <c r="F306" s="11"/>
      <c r="G306" s="225">
        <v>270</v>
      </c>
      <c r="H306" s="225"/>
    </row>
    <row r="307" spans="1:8" ht="33.75" customHeight="1">
      <c r="A307" s="48" t="s">
        <v>284</v>
      </c>
      <c r="B307" s="11" t="s">
        <v>439</v>
      </c>
      <c r="C307" s="11" t="s">
        <v>429</v>
      </c>
      <c r="D307" s="74" t="s">
        <v>45</v>
      </c>
      <c r="E307" s="5">
        <v>240</v>
      </c>
      <c r="F307" s="11"/>
      <c r="G307" s="225">
        <v>270</v>
      </c>
      <c r="H307" s="225"/>
    </row>
    <row r="308" spans="1:8" ht="39" customHeight="1">
      <c r="A308" s="162" t="s">
        <v>150</v>
      </c>
      <c r="B308" s="11" t="s">
        <v>439</v>
      </c>
      <c r="C308" s="11" t="s">
        <v>429</v>
      </c>
      <c r="D308" s="74" t="s">
        <v>6</v>
      </c>
      <c r="E308" s="5"/>
      <c r="F308" s="11"/>
      <c r="G308" s="225">
        <v>710</v>
      </c>
      <c r="H308" s="225"/>
    </row>
    <row r="309" spans="1:8" ht="33.75" customHeight="1">
      <c r="A309" s="47" t="s">
        <v>283</v>
      </c>
      <c r="B309" s="11" t="s">
        <v>439</v>
      </c>
      <c r="C309" s="11" t="s">
        <v>429</v>
      </c>
      <c r="D309" s="74" t="s">
        <v>6</v>
      </c>
      <c r="E309" s="5">
        <v>200</v>
      </c>
      <c r="F309" s="11"/>
      <c r="G309" s="225">
        <v>382.5</v>
      </c>
      <c r="H309" s="225"/>
    </row>
    <row r="310" spans="1:8" ht="39" customHeight="1">
      <c r="A310" s="48" t="s">
        <v>284</v>
      </c>
      <c r="B310" s="11" t="s">
        <v>439</v>
      </c>
      <c r="C310" s="11" t="s">
        <v>429</v>
      </c>
      <c r="D310" s="74" t="s">
        <v>6</v>
      </c>
      <c r="E310" s="5">
        <v>240</v>
      </c>
      <c r="F310" s="11"/>
      <c r="G310" s="225">
        <v>382.5</v>
      </c>
      <c r="H310" s="225"/>
    </row>
    <row r="311" spans="1:8" ht="28.5">
      <c r="A311" s="162" t="s">
        <v>3</v>
      </c>
      <c r="B311" s="1" t="s">
        <v>439</v>
      </c>
      <c r="C311" s="1" t="s">
        <v>429</v>
      </c>
      <c r="D311" s="74" t="s">
        <v>6</v>
      </c>
      <c r="E311" s="5"/>
      <c r="F311" s="6"/>
      <c r="G311" s="223">
        <v>50</v>
      </c>
      <c r="H311" s="223"/>
    </row>
    <row r="312" spans="1:8" ht="15">
      <c r="A312" s="55" t="s">
        <v>313</v>
      </c>
      <c r="B312" s="1" t="s">
        <v>439</v>
      </c>
      <c r="C312" s="1" t="s">
        <v>429</v>
      </c>
      <c r="D312" s="74" t="s">
        <v>6</v>
      </c>
      <c r="E312" s="5">
        <v>400</v>
      </c>
      <c r="F312" s="6"/>
      <c r="G312" s="223">
        <v>50</v>
      </c>
      <c r="H312" s="223"/>
    </row>
    <row r="313" spans="1:8" ht="36" customHeight="1">
      <c r="A313" s="55" t="s">
        <v>340</v>
      </c>
      <c r="B313" s="1" t="s">
        <v>439</v>
      </c>
      <c r="C313" s="1" t="s">
        <v>429</v>
      </c>
      <c r="D313" s="74" t="s">
        <v>6</v>
      </c>
      <c r="E313" s="5">
        <v>410</v>
      </c>
      <c r="F313" s="6"/>
      <c r="G313" s="223">
        <v>50</v>
      </c>
      <c r="H313" s="223"/>
    </row>
    <row r="314" spans="1:8" ht="65.25" customHeight="1">
      <c r="A314" s="162" t="s">
        <v>7</v>
      </c>
      <c r="B314" s="1" t="s">
        <v>439</v>
      </c>
      <c r="C314" s="1" t="s">
        <v>429</v>
      </c>
      <c r="D314" s="74" t="s">
        <v>8</v>
      </c>
      <c r="E314" s="5"/>
      <c r="F314" s="6"/>
      <c r="G314" s="223">
        <v>277.5</v>
      </c>
      <c r="H314" s="223"/>
    </row>
    <row r="315" spans="1:8" ht="30">
      <c r="A315" s="48" t="s">
        <v>283</v>
      </c>
      <c r="B315" s="1" t="s">
        <v>439</v>
      </c>
      <c r="C315" s="1" t="s">
        <v>429</v>
      </c>
      <c r="D315" s="74" t="s">
        <v>8</v>
      </c>
      <c r="E315" s="5">
        <v>200</v>
      </c>
      <c r="F315" s="6"/>
      <c r="G315" s="223">
        <v>277.5</v>
      </c>
      <c r="H315" s="223"/>
    </row>
    <row r="316" spans="1:8" ht="30">
      <c r="A316" s="84" t="s">
        <v>284</v>
      </c>
      <c r="B316" s="1" t="s">
        <v>439</v>
      </c>
      <c r="C316" s="1" t="s">
        <v>429</v>
      </c>
      <c r="D316" s="74" t="s">
        <v>8</v>
      </c>
      <c r="E316" s="5">
        <v>240</v>
      </c>
      <c r="F316" s="6"/>
      <c r="G316" s="223">
        <v>277.5</v>
      </c>
      <c r="H316" s="223"/>
    </row>
    <row r="317" spans="1:8" ht="30">
      <c r="A317" s="84" t="s">
        <v>146</v>
      </c>
      <c r="B317" s="1" t="s">
        <v>439</v>
      </c>
      <c r="C317" s="1" t="s">
        <v>429</v>
      </c>
      <c r="D317" s="246" t="s">
        <v>147</v>
      </c>
      <c r="E317" s="5"/>
      <c r="F317" s="6"/>
      <c r="G317" s="223">
        <v>88205</v>
      </c>
      <c r="H317" s="223"/>
    </row>
    <row r="318" spans="1:8" ht="15">
      <c r="A318" s="50" t="s">
        <v>285</v>
      </c>
      <c r="B318" s="1" t="s">
        <v>439</v>
      </c>
      <c r="C318" s="1" t="s">
        <v>429</v>
      </c>
      <c r="D318" s="246" t="s">
        <v>147</v>
      </c>
      <c r="E318" s="5">
        <v>800</v>
      </c>
      <c r="F318" s="6"/>
      <c r="G318" s="223">
        <v>88205</v>
      </c>
      <c r="H318" s="223"/>
    </row>
    <row r="319" spans="1:8" ht="45">
      <c r="A319" s="50" t="s">
        <v>173</v>
      </c>
      <c r="B319" s="1" t="s">
        <v>439</v>
      </c>
      <c r="C319" s="1" t="s">
        <v>429</v>
      </c>
      <c r="D319" s="6" t="s">
        <v>147</v>
      </c>
      <c r="E319" s="5">
        <v>810</v>
      </c>
      <c r="F319" s="6"/>
      <c r="G319" s="223">
        <v>88205</v>
      </c>
      <c r="H319" s="223"/>
    </row>
    <row r="320" spans="1:8" ht="14.25">
      <c r="A320" s="189" t="s">
        <v>216</v>
      </c>
      <c r="B320" s="1" t="s">
        <v>439</v>
      </c>
      <c r="C320" s="1" t="s">
        <v>430</v>
      </c>
      <c r="D320" s="74"/>
      <c r="E320" s="35"/>
      <c r="F320" s="35"/>
      <c r="G320" s="223">
        <v>73258.6</v>
      </c>
      <c r="H320" s="223"/>
    </row>
    <row r="321" spans="1:8" ht="42.75">
      <c r="A321" s="168" t="s">
        <v>180</v>
      </c>
      <c r="B321" s="1" t="s">
        <v>439</v>
      </c>
      <c r="C321" s="1" t="s">
        <v>430</v>
      </c>
      <c r="D321" s="76" t="s">
        <v>356</v>
      </c>
      <c r="E321" s="35"/>
      <c r="F321" s="35"/>
      <c r="G321" s="223">
        <v>73258.6</v>
      </c>
      <c r="H321" s="223"/>
    </row>
    <row r="322" spans="1:8" ht="28.5">
      <c r="A322" s="65" t="s">
        <v>583</v>
      </c>
      <c r="B322" s="1" t="s">
        <v>439</v>
      </c>
      <c r="C322" s="1" t="s">
        <v>430</v>
      </c>
      <c r="D322" s="76" t="s">
        <v>582</v>
      </c>
      <c r="E322" s="35"/>
      <c r="F322" s="35"/>
      <c r="G322" s="223">
        <v>73258.6</v>
      </c>
      <c r="H322" s="223"/>
    </row>
    <row r="323" spans="1:8" ht="28.5">
      <c r="A323" s="7" t="s">
        <v>95</v>
      </c>
      <c r="B323" s="1" t="s">
        <v>439</v>
      </c>
      <c r="C323" s="1" t="s">
        <v>430</v>
      </c>
      <c r="D323" s="6" t="s">
        <v>101</v>
      </c>
      <c r="E323" s="35"/>
      <c r="F323" s="35"/>
      <c r="G323" s="223">
        <v>95.4</v>
      </c>
      <c r="H323" s="223"/>
    </row>
    <row r="324" spans="1:8" ht="30">
      <c r="A324" s="47" t="s">
        <v>283</v>
      </c>
      <c r="B324" s="1" t="s">
        <v>439</v>
      </c>
      <c r="C324" s="1" t="s">
        <v>430</v>
      </c>
      <c r="D324" s="6" t="s">
        <v>101</v>
      </c>
      <c r="E324" s="35"/>
      <c r="F324" s="35"/>
      <c r="G324" s="223">
        <v>95.4</v>
      </c>
      <c r="H324" s="223"/>
    </row>
    <row r="325" spans="1:8" ht="30">
      <c r="A325" s="48" t="s">
        <v>284</v>
      </c>
      <c r="B325" s="1" t="s">
        <v>439</v>
      </c>
      <c r="C325" s="1" t="s">
        <v>430</v>
      </c>
      <c r="D325" s="6" t="s">
        <v>101</v>
      </c>
      <c r="E325" s="35"/>
      <c r="F325" s="35"/>
      <c r="G325" s="223">
        <v>95.4</v>
      </c>
      <c r="H325" s="223"/>
    </row>
    <row r="326" spans="1:8" ht="28.5">
      <c r="A326" s="65" t="s">
        <v>97</v>
      </c>
      <c r="B326" s="1" t="s">
        <v>439</v>
      </c>
      <c r="C326" s="1" t="s">
        <v>430</v>
      </c>
      <c r="D326" s="76" t="s">
        <v>100</v>
      </c>
      <c r="E326" s="35"/>
      <c r="F326" s="35"/>
      <c r="G326" s="223">
        <v>9386.3</v>
      </c>
      <c r="H326" s="223"/>
    </row>
    <row r="327" spans="1:8" ht="30">
      <c r="A327" s="50" t="s">
        <v>283</v>
      </c>
      <c r="B327" s="1" t="s">
        <v>439</v>
      </c>
      <c r="C327" s="1" t="s">
        <v>430</v>
      </c>
      <c r="D327" s="76" t="s">
        <v>100</v>
      </c>
      <c r="E327" s="148">
        <v>200</v>
      </c>
      <c r="F327" s="35"/>
      <c r="G327" s="223">
        <v>6806.3</v>
      </c>
      <c r="H327" s="223"/>
    </row>
    <row r="328" spans="1:8" ht="30">
      <c r="A328" s="50" t="s">
        <v>284</v>
      </c>
      <c r="B328" s="1" t="s">
        <v>439</v>
      </c>
      <c r="C328" s="1" t="s">
        <v>430</v>
      </c>
      <c r="D328" s="76" t="s">
        <v>100</v>
      </c>
      <c r="E328" s="148">
        <v>240</v>
      </c>
      <c r="F328" s="35"/>
      <c r="G328" s="223">
        <v>6806.3</v>
      </c>
      <c r="H328" s="223"/>
    </row>
    <row r="329" spans="1:8" ht="54" customHeight="1">
      <c r="A329" s="55" t="s">
        <v>378</v>
      </c>
      <c r="B329" s="1" t="s">
        <v>439</v>
      </c>
      <c r="C329" s="1" t="s">
        <v>430</v>
      </c>
      <c r="D329" s="76" t="s">
        <v>100</v>
      </c>
      <c r="E329" s="148">
        <v>400</v>
      </c>
      <c r="F329" s="35"/>
      <c r="G329" s="223">
        <v>2580</v>
      </c>
      <c r="H329" s="223"/>
    </row>
    <row r="330" spans="1:8" ht="45">
      <c r="A330" s="55" t="s">
        <v>340</v>
      </c>
      <c r="B330" s="1" t="s">
        <v>439</v>
      </c>
      <c r="C330" s="1" t="s">
        <v>430</v>
      </c>
      <c r="D330" s="76" t="s">
        <v>100</v>
      </c>
      <c r="E330" s="148">
        <v>410</v>
      </c>
      <c r="F330" s="35"/>
      <c r="G330" s="223">
        <v>2580</v>
      </c>
      <c r="H330" s="223"/>
    </row>
    <row r="331" spans="1:8" ht="30">
      <c r="A331" s="50" t="s">
        <v>99</v>
      </c>
      <c r="B331" s="1" t="s">
        <v>439</v>
      </c>
      <c r="C331" s="1" t="s">
        <v>430</v>
      </c>
      <c r="D331" s="6" t="s">
        <v>102</v>
      </c>
      <c r="E331" s="148"/>
      <c r="F331" s="35"/>
      <c r="G331" s="223">
        <v>260</v>
      </c>
      <c r="H331" s="223"/>
    </row>
    <row r="332" spans="1:8" ht="30">
      <c r="A332" s="50" t="s">
        <v>283</v>
      </c>
      <c r="B332" s="1" t="s">
        <v>439</v>
      </c>
      <c r="C332" s="1" t="s">
        <v>430</v>
      </c>
      <c r="D332" s="6" t="s">
        <v>102</v>
      </c>
      <c r="E332" s="148">
        <v>200</v>
      </c>
      <c r="F332" s="35"/>
      <c r="G332" s="223">
        <v>260</v>
      </c>
      <c r="H332" s="223"/>
    </row>
    <row r="333" spans="1:8" ht="30">
      <c r="A333" s="50" t="s">
        <v>284</v>
      </c>
      <c r="B333" s="1" t="s">
        <v>439</v>
      </c>
      <c r="C333" s="1" t="s">
        <v>430</v>
      </c>
      <c r="D333" s="6" t="s">
        <v>102</v>
      </c>
      <c r="E333" s="148">
        <v>240</v>
      </c>
      <c r="F333" s="35"/>
      <c r="G333" s="223">
        <v>260</v>
      </c>
      <c r="H333" s="223"/>
    </row>
    <row r="334" spans="1:8" ht="15">
      <c r="A334" s="50" t="s">
        <v>215</v>
      </c>
      <c r="B334" s="1" t="s">
        <v>439</v>
      </c>
      <c r="C334" s="1" t="s">
        <v>430</v>
      </c>
      <c r="D334" s="76" t="s">
        <v>217</v>
      </c>
      <c r="E334" s="5"/>
      <c r="F334" s="5"/>
      <c r="G334" s="223">
        <v>63516.9</v>
      </c>
      <c r="H334" s="223"/>
    </row>
    <row r="335" spans="1:8" ht="15">
      <c r="A335" s="50" t="s">
        <v>285</v>
      </c>
      <c r="B335" s="1" t="s">
        <v>439</v>
      </c>
      <c r="C335" s="1" t="s">
        <v>430</v>
      </c>
      <c r="D335" s="76" t="s">
        <v>217</v>
      </c>
      <c r="E335" s="5">
        <v>800</v>
      </c>
      <c r="F335" s="5">
        <v>800</v>
      </c>
      <c r="G335" s="223">
        <v>63516.9</v>
      </c>
      <c r="H335" s="223"/>
    </row>
    <row r="336" spans="1:8" ht="45">
      <c r="A336" s="50" t="s">
        <v>173</v>
      </c>
      <c r="B336" s="1" t="s">
        <v>439</v>
      </c>
      <c r="C336" s="1" t="s">
        <v>430</v>
      </c>
      <c r="D336" s="76" t="s">
        <v>217</v>
      </c>
      <c r="E336" s="5">
        <v>810</v>
      </c>
      <c r="F336" s="5">
        <v>810</v>
      </c>
      <c r="G336" s="223">
        <v>63516.9</v>
      </c>
      <c r="H336" s="223"/>
    </row>
    <row r="337" spans="1:8" s="22" customFormat="1" ht="15">
      <c r="A337" s="9" t="s">
        <v>422</v>
      </c>
      <c r="B337" s="1" t="s">
        <v>439</v>
      </c>
      <c r="C337" s="1" t="s">
        <v>434</v>
      </c>
      <c r="D337" s="1"/>
      <c r="E337" s="142"/>
      <c r="F337" s="6"/>
      <c r="G337" s="223">
        <v>101872</v>
      </c>
      <c r="H337" s="223">
        <v>4100</v>
      </c>
    </row>
    <row r="338" spans="1:8" s="22" customFormat="1" ht="57">
      <c r="A338" s="165" t="s">
        <v>148</v>
      </c>
      <c r="B338" s="1" t="s">
        <v>439</v>
      </c>
      <c r="C338" s="1" t="s">
        <v>434</v>
      </c>
      <c r="D338" s="1"/>
      <c r="E338" s="142"/>
      <c r="F338" s="6"/>
      <c r="G338" s="223">
        <v>95221.4</v>
      </c>
      <c r="H338" s="223"/>
    </row>
    <row r="339" spans="1:8" s="22" customFormat="1" ht="29.25">
      <c r="A339" s="184" t="s">
        <v>85</v>
      </c>
      <c r="B339" s="1" t="s">
        <v>439</v>
      </c>
      <c r="C339" s="1" t="s">
        <v>434</v>
      </c>
      <c r="D339" s="76" t="s">
        <v>80</v>
      </c>
      <c r="E339" s="120"/>
      <c r="F339" s="6"/>
      <c r="G339" s="226">
        <v>95221.4</v>
      </c>
      <c r="H339" s="223"/>
    </row>
    <row r="340" spans="1:8" s="22" customFormat="1" ht="15">
      <c r="A340" s="184" t="s">
        <v>87</v>
      </c>
      <c r="B340" s="1" t="s">
        <v>439</v>
      </c>
      <c r="C340" s="1" t="s">
        <v>434</v>
      </c>
      <c r="D340" s="76" t="s">
        <v>80</v>
      </c>
      <c r="E340" s="120"/>
      <c r="F340" s="6"/>
      <c r="G340" s="226">
        <v>69282</v>
      </c>
      <c r="H340" s="223"/>
    </row>
    <row r="341" spans="1:8" s="22" customFormat="1" ht="30">
      <c r="A341" s="48" t="s">
        <v>283</v>
      </c>
      <c r="B341" s="1" t="s">
        <v>439</v>
      </c>
      <c r="C341" s="1" t="s">
        <v>434</v>
      </c>
      <c r="D341" s="76" t="s">
        <v>80</v>
      </c>
      <c r="E341" s="5">
        <v>200</v>
      </c>
      <c r="F341" s="6"/>
      <c r="G341" s="226">
        <v>69282</v>
      </c>
      <c r="H341" s="223"/>
    </row>
    <row r="342" spans="1:8" s="22" customFormat="1" ht="30">
      <c r="A342" s="48" t="s">
        <v>284</v>
      </c>
      <c r="B342" s="1" t="s">
        <v>439</v>
      </c>
      <c r="C342" s="1" t="s">
        <v>434</v>
      </c>
      <c r="D342" s="76" t="s">
        <v>80</v>
      </c>
      <c r="E342" s="5">
        <v>240</v>
      </c>
      <c r="F342" s="6"/>
      <c r="G342" s="226">
        <v>69282</v>
      </c>
      <c r="H342" s="223"/>
    </row>
    <row r="343" spans="1:8" s="22" customFormat="1" ht="43.5" customHeight="1">
      <c r="A343" s="184" t="s">
        <v>88</v>
      </c>
      <c r="B343" s="1" t="s">
        <v>439</v>
      </c>
      <c r="C343" s="1" t="s">
        <v>434</v>
      </c>
      <c r="D343" s="76" t="s">
        <v>81</v>
      </c>
      <c r="E343" s="120"/>
      <c r="F343" s="6"/>
      <c r="G343" s="226">
        <v>19839.4</v>
      </c>
      <c r="H343" s="223"/>
    </row>
    <row r="344" spans="1:8" s="22" customFormat="1" ht="30">
      <c r="A344" s="48" t="s">
        <v>283</v>
      </c>
      <c r="B344" s="1" t="s">
        <v>439</v>
      </c>
      <c r="C344" s="1" t="s">
        <v>434</v>
      </c>
      <c r="D344" s="76" t="s">
        <v>81</v>
      </c>
      <c r="E344" s="5">
        <v>200</v>
      </c>
      <c r="F344" s="6"/>
      <c r="G344" s="226">
        <v>19839.4</v>
      </c>
      <c r="H344" s="223"/>
    </row>
    <row r="345" spans="1:8" s="22" customFormat="1" ht="30">
      <c r="A345" s="48" t="s">
        <v>284</v>
      </c>
      <c r="B345" s="1" t="s">
        <v>439</v>
      </c>
      <c r="C345" s="1" t="s">
        <v>434</v>
      </c>
      <c r="D345" s="76" t="s">
        <v>81</v>
      </c>
      <c r="E345" s="5">
        <v>240</v>
      </c>
      <c r="F345" s="6"/>
      <c r="G345" s="226">
        <v>19839.4</v>
      </c>
      <c r="H345" s="223"/>
    </row>
    <row r="346" spans="1:11" ht="15">
      <c r="A346" s="97" t="s">
        <v>93</v>
      </c>
      <c r="B346" s="1" t="s">
        <v>439</v>
      </c>
      <c r="C346" s="1" t="s">
        <v>434</v>
      </c>
      <c r="D346" s="76" t="s">
        <v>89</v>
      </c>
      <c r="E346" s="120"/>
      <c r="F346" s="1"/>
      <c r="G346" s="226">
        <v>6100</v>
      </c>
      <c r="H346" s="223"/>
      <c r="I346" s="19"/>
      <c r="K346" s="27"/>
    </row>
    <row r="347" spans="1:8" ht="30">
      <c r="A347" s="48" t="s">
        <v>283</v>
      </c>
      <c r="B347" s="1" t="s">
        <v>439</v>
      </c>
      <c r="C347" s="1" t="s">
        <v>434</v>
      </c>
      <c r="D347" s="76" t="s">
        <v>89</v>
      </c>
      <c r="E347" s="5">
        <v>200</v>
      </c>
      <c r="F347" s="1"/>
      <c r="G347" s="226">
        <v>6100</v>
      </c>
      <c r="H347" s="223"/>
    </row>
    <row r="348" spans="1:8" ht="30">
      <c r="A348" s="48" t="s">
        <v>284</v>
      </c>
      <c r="B348" s="1" t="s">
        <v>439</v>
      </c>
      <c r="C348" s="1" t="s">
        <v>434</v>
      </c>
      <c r="D348" s="76" t="s">
        <v>89</v>
      </c>
      <c r="E348" s="5">
        <v>240</v>
      </c>
      <c r="F348" s="1"/>
      <c r="G348" s="226">
        <v>6100</v>
      </c>
      <c r="H348" s="223"/>
    </row>
    <row r="349" spans="1:8" ht="14.25">
      <c r="A349" s="9" t="s">
        <v>347</v>
      </c>
      <c r="B349" s="1" t="s">
        <v>439</v>
      </c>
      <c r="C349" s="1" t="s">
        <v>434</v>
      </c>
      <c r="D349" s="1" t="s">
        <v>346</v>
      </c>
      <c r="E349" s="142"/>
      <c r="F349" s="1"/>
      <c r="G349" s="226">
        <v>6650.6</v>
      </c>
      <c r="H349" s="223">
        <v>4100</v>
      </c>
    </row>
    <row r="350" spans="1:8" ht="14.25">
      <c r="A350" s="9" t="s">
        <v>193</v>
      </c>
      <c r="B350" s="1" t="s">
        <v>439</v>
      </c>
      <c r="C350" s="1" t="s">
        <v>434</v>
      </c>
      <c r="D350" s="1" t="s">
        <v>94</v>
      </c>
      <c r="E350" s="142"/>
      <c r="F350" s="1"/>
      <c r="G350" s="226">
        <v>2550.6</v>
      </c>
      <c r="H350" s="223"/>
    </row>
    <row r="351" spans="1:8" ht="60">
      <c r="A351" s="139" t="s">
        <v>318</v>
      </c>
      <c r="B351" s="1" t="s">
        <v>439</v>
      </c>
      <c r="C351" s="1" t="s">
        <v>434</v>
      </c>
      <c r="D351" s="1" t="s">
        <v>94</v>
      </c>
      <c r="E351" s="142" t="s">
        <v>362</v>
      </c>
      <c r="F351" s="1"/>
      <c r="G351" s="226">
        <v>2445.1</v>
      </c>
      <c r="H351" s="223"/>
    </row>
    <row r="352" spans="1:8" ht="15">
      <c r="A352" s="139" t="s">
        <v>245</v>
      </c>
      <c r="B352" s="1" t="s">
        <v>439</v>
      </c>
      <c r="C352" s="1" t="s">
        <v>434</v>
      </c>
      <c r="D352" s="1" t="s">
        <v>94</v>
      </c>
      <c r="E352" s="144" t="s">
        <v>246</v>
      </c>
      <c r="F352" s="1"/>
      <c r="G352" s="226">
        <v>2445.1</v>
      </c>
      <c r="H352" s="223"/>
    </row>
    <row r="353" spans="1:8" ht="30">
      <c r="A353" s="139" t="s">
        <v>283</v>
      </c>
      <c r="B353" s="1" t="s">
        <v>439</v>
      </c>
      <c r="C353" s="1" t="s">
        <v>434</v>
      </c>
      <c r="D353" s="1" t="s">
        <v>94</v>
      </c>
      <c r="E353" s="144" t="s">
        <v>286</v>
      </c>
      <c r="F353" s="1"/>
      <c r="G353" s="226">
        <v>76.6</v>
      </c>
      <c r="H353" s="223"/>
    </row>
    <row r="354" spans="1:8" ht="30">
      <c r="A354" s="139" t="s">
        <v>284</v>
      </c>
      <c r="B354" s="1" t="s">
        <v>439</v>
      </c>
      <c r="C354" s="1" t="s">
        <v>434</v>
      </c>
      <c r="D354" s="1" t="s">
        <v>94</v>
      </c>
      <c r="E354" s="142" t="s">
        <v>276</v>
      </c>
      <c r="F354" s="1"/>
      <c r="G354" s="226">
        <v>76.6</v>
      </c>
      <c r="H354" s="223"/>
    </row>
    <row r="355" spans="1:8" ht="15">
      <c r="A355" s="139" t="s">
        <v>285</v>
      </c>
      <c r="B355" s="1" t="s">
        <v>439</v>
      </c>
      <c r="C355" s="1" t="s">
        <v>434</v>
      </c>
      <c r="D355" s="1" t="s">
        <v>94</v>
      </c>
      <c r="E355" s="142" t="s">
        <v>366</v>
      </c>
      <c r="F355" s="1"/>
      <c r="G355" s="226">
        <v>28.9</v>
      </c>
      <c r="H355" s="223"/>
    </row>
    <row r="356" spans="1:8" ht="15">
      <c r="A356" s="178" t="s">
        <v>278</v>
      </c>
      <c r="B356" s="1" t="s">
        <v>439</v>
      </c>
      <c r="C356" s="1" t="s">
        <v>434</v>
      </c>
      <c r="D356" s="1" t="s">
        <v>94</v>
      </c>
      <c r="E356" s="142" t="s">
        <v>277</v>
      </c>
      <c r="F356" s="1"/>
      <c r="G356" s="226">
        <v>28.9</v>
      </c>
      <c r="H356" s="223"/>
    </row>
    <row r="357" spans="1:8" ht="30">
      <c r="A357" s="50" t="s">
        <v>255</v>
      </c>
      <c r="B357" s="1" t="s">
        <v>439</v>
      </c>
      <c r="C357" s="1" t="s">
        <v>434</v>
      </c>
      <c r="D357" s="6" t="s">
        <v>254</v>
      </c>
      <c r="E357" s="142"/>
      <c r="F357" s="1"/>
      <c r="G357" s="226">
        <v>4100</v>
      </c>
      <c r="H357" s="228">
        <v>4100</v>
      </c>
    </row>
    <row r="358" spans="1:8" ht="30">
      <c r="A358" s="50" t="s">
        <v>283</v>
      </c>
      <c r="B358" s="1" t="s">
        <v>439</v>
      </c>
      <c r="C358" s="1" t="s">
        <v>434</v>
      </c>
      <c r="D358" s="6" t="s">
        <v>254</v>
      </c>
      <c r="E358" s="144" t="s">
        <v>286</v>
      </c>
      <c r="F358" s="1"/>
      <c r="G358" s="226">
        <v>4100</v>
      </c>
      <c r="H358" s="228">
        <v>4100</v>
      </c>
    </row>
    <row r="359" spans="1:8" ht="30">
      <c r="A359" s="50" t="s">
        <v>284</v>
      </c>
      <c r="B359" s="1" t="s">
        <v>439</v>
      </c>
      <c r="C359" s="1" t="s">
        <v>434</v>
      </c>
      <c r="D359" s="6" t="s">
        <v>254</v>
      </c>
      <c r="E359" s="142" t="s">
        <v>276</v>
      </c>
      <c r="F359" s="1"/>
      <c r="G359" s="245">
        <v>4100</v>
      </c>
      <c r="H359" s="223">
        <v>4100</v>
      </c>
    </row>
    <row r="360" spans="1:8" ht="14.25">
      <c r="A360" s="8" t="s">
        <v>393</v>
      </c>
      <c r="B360" s="1" t="s">
        <v>440</v>
      </c>
      <c r="C360" s="1"/>
      <c r="D360" s="1"/>
      <c r="E360" s="1"/>
      <c r="F360" s="1"/>
      <c r="G360" s="223">
        <v>3650</v>
      </c>
      <c r="H360" s="223"/>
    </row>
    <row r="361" spans="1:8" ht="14.25">
      <c r="A361" s="8" t="s">
        <v>394</v>
      </c>
      <c r="B361" s="1" t="s">
        <v>440</v>
      </c>
      <c r="C361" s="1" t="s">
        <v>439</v>
      </c>
      <c r="D361" s="1"/>
      <c r="E361" s="6"/>
      <c r="F361" s="5"/>
      <c r="G361" s="223">
        <v>3650</v>
      </c>
      <c r="H361" s="223"/>
    </row>
    <row r="362" spans="1:8" ht="42.75">
      <c r="A362" s="166" t="s">
        <v>53</v>
      </c>
      <c r="B362" s="1" t="s">
        <v>440</v>
      </c>
      <c r="C362" s="1" t="s">
        <v>439</v>
      </c>
      <c r="D362" s="78" t="s">
        <v>121</v>
      </c>
      <c r="E362" s="13"/>
      <c r="F362" s="6"/>
      <c r="G362" s="223">
        <v>3650</v>
      </c>
      <c r="H362" s="223"/>
    </row>
    <row r="363" spans="1:8" ht="14.25">
      <c r="A363" s="186" t="s">
        <v>620</v>
      </c>
      <c r="B363" s="1" t="s">
        <v>440</v>
      </c>
      <c r="C363" s="1" t="s">
        <v>439</v>
      </c>
      <c r="D363" s="102" t="s">
        <v>175</v>
      </c>
      <c r="E363" s="103"/>
      <c r="F363" s="6"/>
      <c r="G363" s="223">
        <v>3100</v>
      </c>
      <c r="H363" s="223"/>
    </row>
    <row r="364" spans="1:8" ht="30">
      <c r="A364" s="105" t="s">
        <v>283</v>
      </c>
      <c r="B364" s="1" t="s">
        <v>440</v>
      </c>
      <c r="C364" s="1" t="s">
        <v>439</v>
      </c>
      <c r="D364" s="102" t="s">
        <v>175</v>
      </c>
      <c r="E364" s="13">
        <v>200</v>
      </c>
      <c r="F364" s="6"/>
      <c r="G364" s="223">
        <v>100</v>
      </c>
      <c r="H364" s="223"/>
    </row>
    <row r="365" spans="1:8" ht="30">
      <c r="A365" s="105" t="s">
        <v>284</v>
      </c>
      <c r="B365" s="1" t="s">
        <v>440</v>
      </c>
      <c r="C365" s="1" t="s">
        <v>439</v>
      </c>
      <c r="D365" s="102" t="s">
        <v>175</v>
      </c>
      <c r="E365" s="13">
        <v>240</v>
      </c>
      <c r="F365" s="6" t="s">
        <v>286</v>
      </c>
      <c r="G365" s="223">
        <v>100</v>
      </c>
      <c r="H365" s="223"/>
    </row>
    <row r="366" spans="1:8" ht="15">
      <c r="A366" s="119" t="s">
        <v>285</v>
      </c>
      <c r="B366" s="1" t="s">
        <v>440</v>
      </c>
      <c r="C366" s="1" t="s">
        <v>439</v>
      </c>
      <c r="D366" s="102" t="s">
        <v>175</v>
      </c>
      <c r="E366" s="13">
        <v>800</v>
      </c>
      <c r="F366" s="6"/>
      <c r="G366" s="223">
        <v>3000</v>
      </c>
      <c r="H366" s="223"/>
    </row>
    <row r="367" spans="1:8" ht="45">
      <c r="A367" s="119" t="s">
        <v>173</v>
      </c>
      <c r="B367" s="1" t="s">
        <v>440</v>
      </c>
      <c r="C367" s="1" t="s">
        <v>439</v>
      </c>
      <c r="D367" s="102" t="s">
        <v>175</v>
      </c>
      <c r="E367" s="13">
        <v>810</v>
      </c>
      <c r="F367" s="6"/>
      <c r="G367" s="223">
        <v>3000</v>
      </c>
      <c r="H367" s="223"/>
    </row>
    <row r="368" spans="1:8" ht="15">
      <c r="A368" s="163" t="s">
        <v>552</v>
      </c>
      <c r="B368" s="1" t="s">
        <v>440</v>
      </c>
      <c r="C368" s="1" t="s">
        <v>439</v>
      </c>
      <c r="D368" s="78" t="s">
        <v>176</v>
      </c>
      <c r="E368" s="13"/>
      <c r="F368" s="6" t="s">
        <v>276</v>
      </c>
      <c r="G368" s="223">
        <v>400</v>
      </c>
      <c r="H368" s="223"/>
    </row>
    <row r="369" spans="1:8" ht="30">
      <c r="A369" s="105" t="s">
        <v>283</v>
      </c>
      <c r="B369" s="1" t="s">
        <v>440</v>
      </c>
      <c r="C369" s="1" t="s">
        <v>439</v>
      </c>
      <c r="D369" s="78" t="s">
        <v>176</v>
      </c>
      <c r="E369" s="13">
        <v>200</v>
      </c>
      <c r="F369" s="6"/>
      <c r="G369" s="223">
        <v>400</v>
      </c>
      <c r="H369" s="223"/>
    </row>
    <row r="370" spans="1:8" ht="30">
      <c r="A370" s="105" t="s">
        <v>284</v>
      </c>
      <c r="B370" s="1" t="s">
        <v>440</v>
      </c>
      <c r="C370" s="1" t="s">
        <v>439</v>
      </c>
      <c r="D370" s="78" t="s">
        <v>176</v>
      </c>
      <c r="E370" s="13">
        <v>240</v>
      </c>
      <c r="F370" s="6"/>
      <c r="G370" s="223">
        <v>400</v>
      </c>
      <c r="H370" s="223"/>
    </row>
    <row r="371" spans="1:8" ht="30">
      <c r="A371" s="163" t="s">
        <v>553</v>
      </c>
      <c r="B371" s="1" t="s">
        <v>440</v>
      </c>
      <c r="C371" s="1" t="s">
        <v>439</v>
      </c>
      <c r="D371" s="78" t="s">
        <v>177</v>
      </c>
      <c r="E371" s="13"/>
      <c r="F371" s="6"/>
      <c r="G371" s="223">
        <v>150</v>
      </c>
      <c r="H371" s="223"/>
    </row>
    <row r="372" spans="1:8" ht="30">
      <c r="A372" s="105" t="s">
        <v>283</v>
      </c>
      <c r="B372" s="1" t="s">
        <v>440</v>
      </c>
      <c r="C372" s="1" t="s">
        <v>439</v>
      </c>
      <c r="D372" s="78" t="s">
        <v>177</v>
      </c>
      <c r="E372" s="13">
        <v>200</v>
      </c>
      <c r="F372" s="6"/>
      <c r="G372" s="223">
        <v>150</v>
      </c>
      <c r="H372" s="223"/>
    </row>
    <row r="373" spans="1:8" ht="30">
      <c r="A373" s="106" t="s">
        <v>284</v>
      </c>
      <c r="B373" s="1" t="s">
        <v>440</v>
      </c>
      <c r="C373" s="1" t="s">
        <v>439</v>
      </c>
      <c r="D373" s="78" t="s">
        <v>177</v>
      </c>
      <c r="E373" s="104">
        <v>240</v>
      </c>
      <c r="F373" s="6"/>
      <c r="G373" s="223">
        <v>150</v>
      </c>
      <c r="H373" s="223"/>
    </row>
    <row r="374" spans="1:8" ht="14.25">
      <c r="A374" s="9" t="s">
        <v>384</v>
      </c>
      <c r="B374" s="1" t="s">
        <v>437</v>
      </c>
      <c r="C374" s="1"/>
      <c r="D374" s="1"/>
      <c r="E374" s="6"/>
      <c r="F374" s="1"/>
      <c r="G374" s="223">
        <v>1456084.1</v>
      </c>
      <c r="H374" s="223">
        <v>877632.1</v>
      </c>
    </row>
    <row r="375" spans="1:8" ht="14.25">
      <c r="A375" s="9" t="s">
        <v>385</v>
      </c>
      <c r="B375" s="1" t="s">
        <v>437</v>
      </c>
      <c r="C375" s="1" t="s">
        <v>429</v>
      </c>
      <c r="D375" s="1"/>
      <c r="E375" s="6"/>
      <c r="F375" s="6"/>
      <c r="G375" s="223">
        <v>659256.5</v>
      </c>
      <c r="H375" s="223">
        <v>350461</v>
      </c>
    </row>
    <row r="376" spans="1:8" ht="28.5">
      <c r="A376" s="170" t="s">
        <v>182</v>
      </c>
      <c r="B376" s="1" t="s">
        <v>437</v>
      </c>
      <c r="C376" s="1" t="s">
        <v>429</v>
      </c>
      <c r="D376" s="1" t="s">
        <v>350</v>
      </c>
      <c r="E376" s="6"/>
      <c r="F376" s="6"/>
      <c r="G376" s="223">
        <v>659256.5</v>
      </c>
      <c r="H376" s="223">
        <v>350461</v>
      </c>
    </row>
    <row r="377" spans="1:8" ht="15">
      <c r="A377" s="48" t="s">
        <v>471</v>
      </c>
      <c r="B377" s="1" t="s">
        <v>437</v>
      </c>
      <c r="C377" s="1" t="s">
        <v>429</v>
      </c>
      <c r="D377" s="74" t="s">
        <v>470</v>
      </c>
      <c r="E377" s="6"/>
      <c r="F377" s="6"/>
      <c r="G377" s="223">
        <v>542564.1</v>
      </c>
      <c r="H377" s="223">
        <v>350461</v>
      </c>
    </row>
    <row r="378" spans="1:8" ht="15">
      <c r="A378" s="48" t="s">
        <v>193</v>
      </c>
      <c r="B378" s="1" t="s">
        <v>437</v>
      </c>
      <c r="C378" s="1" t="s">
        <v>429</v>
      </c>
      <c r="D378" s="74" t="s">
        <v>28</v>
      </c>
      <c r="E378" s="6"/>
      <c r="F378" s="6"/>
      <c r="G378" s="223">
        <v>178854</v>
      </c>
      <c r="H378" s="223"/>
    </row>
    <row r="379" spans="1:8" ht="30">
      <c r="A379" s="55" t="s">
        <v>288</v>
      </c>
      <c r="B379" s="1" t="s">
        <v>437</v>
      </c>
      <c r="C379" s="1" t="s">
        <v>429</v>
      </c>
      <c r="D379" s="74" t="s">
        <v>28</v>
      </c>
      <c r="E379" s="17">
        <v>600</v>
      </c>
      <c r="F379" s="12"/>
      <c r="G379" s="223">
        <v>178854</v>
      </c>
      <c r="H379" s="223"/>
    </row>
    <row r="380" spans="1:8" ht="15">
      <c r="A380" s="55" t="s">
        <v>289</v>
      </c>
      <c r="B380" s="1" t="s">
        <v>437</v>
      </c>
      <c r="C380" s="1" t="s">
        <v>429</v>
      </c>
      <c r="D380" s="74" t="s">
        <v>28</v>
      </c>
      <c r="E380" s="17">
        <v>610</v>
      </c>
      <c r="F380" s="6" t="s">
        <v>487</v>
      </c>
      <c r="G380" s="223">
        <v>52195</v>
      </c>
      <c r="H380" s="223"/>
    </row>
    <row r="381" spans="1:8" ht="15">
      <c r="A381" s="55" t="s">
        <v>296</v>
      </c>
      <c r="B381" s="1" t="s">
        <v>437</v>
      </c>
      <c r="C381" s="1" t="s">
        <v>429</v>
      </c>
      <c r="D381" s="74" t="s">
        <v>28</v>
      </c>
      <c r="E381" s="17">
        <v>620</v>
      </c>
      <c r="F381" s="6" t="s">
        <v>508</v>
      </c>
      <c r="G381" s="223">
        <v>126659</v>
      </c>
      <c r="H381" s="223"/>
    </row>
    <row r="382" spans="1:8" ht="30">
      <c r="A382" s="55" t="s">
        <v>260</v>
      </c>
      <c r="B382" s="1" t="s">
        <v>437</v>
      </c>
      <c r="C382" s="1" t="s">
        <v>429</v>
      </c>
      <c r="D382" s="74" t="s">
        <v>259</v>
      </c>
      <c r="E382" s="17"/>
      <c r="F382" s="6"/>
      <c r="G382" s="223">
        <v>11827.8</v>
      </c>
      <c r="H382" s="223"/>
    </row>
    <row r="383" spans="1:8" ht="30">
      <c r="A383" s="55" t="s">
        <v>288</v>
      </c>
      <c r="B383" s="1" t="s">
        <v>437</v>
      </c>
      <c r="C383" s="1" t="s">
        <v>429</v>
      </c>
      <c r="D383" s="74" t="s">
        <v>259</v>
      </c>
      <c r="E383" s="17">
        <v>600</v>
      </c>
      <c r="F383" s="6"/>
      <c r="G383" s="223">
        <v>11827.8</v>
      </c>
      <c r="H383" s="223"/>
    </row>
    <row r="384" spans="1:8" ht="15">
      <c r="A384" s="55" t="s">
        <v>289</v>
      </c>
      <c r="B384" s="1" t="s">
        <v>437</v>
      </c>
      <c r="C384" s="1" t="s">
        <v>429</v>
      </c>
      <c r="D384" s="74" t="s">
        <v>259</v>
      </c>
      <c r="E384" s="17">
        <v>610</v>
      </c>
      <c r="F384" s="6"/>
      <c r="G384" s="223">
        <v>5819.9</v>
      </c>
      <c r="H384" s="223"/>
    </row>
    <row r="385" spans="1:8" ht="15">
      <c r="A385" s="55" t="s">
        <v>296</v>
      </c>
      <c r="B385" s="1" t="s">
        <v>437</v>
      </c>
      <c r="C385" s="1" t="s">
        <v>429</v>
      </c>
      <c r="D385" s="74" t="s">
        <v>259</v>
      </c>
      <c r="E385" s="17">
        <v>620</v>
      </c>
      <c r="F385" s="6"/>
      <c r="G385" s="223">
        <v>6007.9</v>
      </c>
      <c r="H385" s="223"/>
    </row>
    <row r="386" spans="1:8" ht="30">
      <c r="A386" s="221" t="s">
        <v>256</v>
      </c>
      <c r="B386" s="1" t="s">
        <v>437</v>
      </c>
      <c r="C386" s="1" t="s">
        <v>429</v>
      </c>
      <c r="D386" s="74" t="s">
        <v>252</v>
      </c>
      <c r="E386" s="17"/>
      <c r="F386" s="6"/>
      <c r="G386" s="223">
        <v>1421.3</v>
      </c>
      <c r="H386" s="223"/>
    </row>
    <row r="387" spans="1:8" ht="30">
      <c r="A387" s="48" t="s">
        <v>477</v>
      </c>
      <c r="B387" s="1" t="s">
        <v>437</v>
      </c>
      <c r="C387" s="1" t="s">
        <v>429</v>
      </c>
      <c r="D387" s="74" t="s">
        <v>252</v>
      </c>
      <c r="E387" s="17">
        <v>630</v>
      </c>
      <c r="F387" s="6"/>
      <c r="G387" s="223">
        <v>1421.3</v>
      </c>
      <c r="H387" s="223"/>
    </row>
    <row r="388" spans="1:8" ht="120">
      <c r="A388" s="59" t="s">
        <v>472</v>
      </c>
      <c r="B388" s="1" t="s">
        <v>437</v>
      </c>
      <c r="C388" s="1" t="s">
        <v>429</v>
      </c>
      <c r="D388" s="74" t="s">
        <v>473</v>
      </c>
      <c r="E388" s="12"/>
      <c r="F388" s="12" t="s">
        <v>509</v>
      </c>
      <c r="G388" s="223">
        <v>290166</v>
      </c>
      <c r="H388" s="223">
        <v>290166</v>
      </c>
    </row>
    <row r="389" spans="1:8" ht="30">
      <c r="A389" s="55" t="s">
        <v>288</v>
      </c>
      <c r="B389" s="1" t="s">
        <v>437</v>
      </c>
      <c r="C389" s="1" t="s">
        <v>429</v>
      </c>
      <c r="D389" s="74" t="s">
        <v>473</v>
      </c>
      <c r="E389" s="6" t="s">
        <v>487</v>
      </c>
      <c r="F389" s="12"/>
      <c r="G389" s="223">
        <v>290166</v>
      </c>
      <c r="H389" s="223">
        <v>290166</v>
      </c>
    </row>
    <row r="390" spans="1:8" ht="15">
      <c r="A390" s="55" t="s">
        <v>289</v>
      </c>
      <c r="B390" s="1" t="s">
        <v>437</v>
      </c>
      <c r="C390" s="1" t="s">
        <v>429</v>
      </c>
      <c r="D390" s="74" t="s">
        <v>473</v>
      </c>
      <c r="E390" s="6" t="s">
        <v>508</v>
      </c>
      <c r="F390" s="12"/>
      <c r="G390" s="223">
        <v>106978.5</v>
      </c>
      <c r="H390" s="223">
        <v>106978.5</v>
      </c>
    </row>
    <row r="391" spans="1:8" ht="15">
      <c r="A391" s="55" t="s">
        <v>296</v>
      </c>
      <c r="B391" s="1" t="s">
        <v>437</v>
      </c>
      <c r="C391" s="1" t="s">
        <v>429</v>
      </c>
      <c r="D391" s="74" t="s">
        <v>473</v>
      </c>
      <c r="E391" s="12" t="s">
        <v>486</v>
      </c>
      <c r="F391" s="12"/>
      <c r="G391" s="223">
        <v>183187.5</v>
      </c>
      <c r="H391" s="223">
        <v>183187.5</v>
      </c>
    </row>
    <row r="392" spans="1:8" ht="105">
      <c r="A392" s="59" t="s">
        <v>475</v>
      </c>
      <c r="B392" s="1" t="s">
        <v>437</v>
      </c>
      <c r="C392" s="1" t="s">
        <v>429</v>
      </c>
      <c r="D392" s="74" t="s">
        <v>476</v>
      </c>
      <c r="E392" s="12"/>
      <c r="F392" s="12"/>
      <c r="G392" s="223">
        <v>32090</v>
      </c>
      <c r="H392" s="223">
        <v>32090</v>
      </c>
    </row>
    <row r="393" spans="1:8" ht="30">
      <c r="A393" s="55" t="s">
        <v>288</v>
      </c>
      <c r="B393" s="1" t="s">
        <v>437</v>
      </c>
      <c r="C393" s="1" t="s">
        <v>429</v>
      </c>
      <c r="D393" s="74" t="s">
        <v>476</v>
      </c>
      <c r="E393" s="12" t="s">
        <v>487</v>
      </c>
      <c r="F393" s="12"/>
      <c r="G393" s="223">
        <v>32090</v>
      </c>
      <c r="H393" s="223">
        <v>32090</v>
      </c>
    </row>
    <row r="394" spans="1:8" ht="30">
      <c r="A394" s="48" t="s">
        <v>477</v>
      </c>
      <c r="B394" s="1" t="s">
        <v>437</v>
      </c>
      <c r="C394" s="1" t="s">
        <v>429</v>
      </c>
      <c r="D394" s="74" t="s">
        <v>476</v>
      </c>
      <c r="E394" s="12" t="s">
        <v>509</v>
      </c>
      <c r="F394" s="12"/>
      <c r="G394" s="223">
        <v>32090</v>
      </c>
      <c r="H394" s="223">
        <v>32090</v>
      </c>
    </row>
    <row r="395" spans="1:8" ht="75">
      <c r="A395" s="55" t="s">
        <v>219</v>
      </c>
      <c r="B395" s="1" t="s">
        <v>437</v>
      </c>
      <c r="C395" s="1" t="s">
        <v>429</v>
      </c>
      <c r="D395" s="74" t="s">
        <v>218</v>
      </c>
      <c r="E395" s="17"/>
      <c r="F395" s="144"/>
      <c r="G395" s="223">
        <v>28205</v>
      </c>
      <c r="H395" s="223">
        <v>28205</v>
      </c>
    </row>
    <row r="396" spans="1:8" ht="30">
      <c r="A396" s="55" t="s">
        <v>288</v>
      </c>
      <c r="B396" s="1" t="s">
        <v>437</v>
      </c>
      <c r="C396" s="1" t="s">
        <v>429</v>
      </c>
      <c r="D396" s="74" t="s">
        <v>218</v>
      </c>
      <c r="E396" s="17">
        <v>600</v>
      </c>
      <c r="F396" s="144" t="s">
        <v>487</v>
      </c>
      <c r="G396" s="223">
        <v>28205</v>
      </c>
      <c r="H396" s="223">
        <v>28205</v>
      </c>
    </row>
    <row r="397" spans="1:8" ht="30">
      <c r="A397" s="48" t="s">
        <v>477</v>
      </c>
      <c r="B397" s="1" t="s">
        <v>437</v>
      </c>
      <c r="C397" s="1" t="s">
        <v>429</v>
      </c>
      <c r="D397" s="74" t="s">
        <v>218</v>
      </c>
      <c r="E397" s="17">
        <v>630</v>
      </c>
      <c r="F397" s="144" t="s">
        <v>509</v>
      </c>
      <c r="G397" s="223">
        <v>28205</v>
      </c>
      <c r="H397" s="223">
        <v>28205</v>
      </c>
    </row>
    <row r="398" spans="1:8" ht="30">
      <c r="A398" s="48" t="s">
        <v>575</v>
      </c>
      <c r="B398" s="1" t="s">
        <v>437</v>
      </c>
      <c r="C398" s="1" t="s">
        <v>429</v>
      </c>
      <c r="D398" s="74" t="s">
        <v>579</v>
      </c>
      <c r="E398" s="17"/>
      <c r="F398" s="6"/>
      <c r="G398" s="223">
        <v>99964.4</v>
      </c>
      <c r="H398" s="223"/>
    </row>
    <row r="399" spans="1:8" ht="30">
      <c r="A399" s="48" t="s">
        <v>31</v>
      </c>
      <c r="B399" s="1" t="s">
        <v>437</v>
      </c>
      <c r="C399" s="1" t="s">
        <v>429</v>
      </c>
      <c r="D399" s="74" t="s">
        <v>32</v>
      </c>
      <c r="E399" s="17"/>
      <c r="F399" s="6"/>
      <c r="G399" s="223">
        <v>99964.4</v>
      </c>
      <c r="H399" s="223"/>
    </row>
    <row r="400" spans="1:8" ht="15">
      <c r="A400" s="55" t="s">
        <v>313</v>
      </c>
      <c r="B400" s="1" t="s">
        <v>437</v>
      </c>
      <c r="C400" s="1" t="s">
        <v>429</v>
      </c>
      <c r="D400" s="74" t="s">
        <v>32</v>
      </c>
      <c r="E400" s="17">
        <v>400</v>
      </c>
      <c r="F400" s="6"/>
      <c r="G400" s="223">
        <v>99964.4</v>
      </c>
      <c r="H400" s="223"/>
    </row>
    <row r="401" spans="1:8" ht="54" customHeight="1">
      <c r="A401" s="129" t="s">
        <v>244</v>
      </c>
      <c r="B401" s="14" t="s">
        <v>437</v>
      </c>
      <c r="C401" s="14" t="s">
        <v>429</v>
      </c>
      <c r="D401" s="260" t="s">
        <v>32</v>
      </c>
      <c r="E401" s="17">
        <v>410</v>
      </c>
      <c r="F401" s="15"/>
      <c r="G401" s="227">
        <v>43438.4</v>
      </c>
      <c r="H401" s="227"/>
    </row>
    <row r="402" spans="1:8" ht="56.25" customHeight="1">
      <c r="A402" s="55" t="s">
        <v>248</v>
      </c>
      <c r="B402" s="1" t="s">
        <v>437</v>
      </c>
      <c r="C402" s="1" t="s">
        <v>429</v>
      </c>
      <c r="D402" s="74" t="s">
        <v>241</v>
      </c>
      <c r="E402" s="17">
        <v>410</v>
      </c>
      <c r="F402" s="6"/>
      <c r="G402" s="223">
        <v>56526</v>
      </c>
      <c r="H402" s="223"/>
    </row>
    <row r="403" spans="1:8" ht="21.75" customHeight="1">
      <c r="A403" s="131" t="s">
        <v>42</v>
      </c>
      <c r="B403" s="1" t="s">
        <v>437</v>
      </c>
      <c r="C403" s="1" t="s">
        <v>429</v>
      </c>
      <c r="D403" s="74" t="s">
        <v>580</v>
      </c>
      <c r="E403" s="17"/>
      <c r="F403" s="6"/>
      <c r="G403" s="223">
        <v>16728</v>
      </c>
      <c r="H403" s="223"/>
    </row>
    <row r="404" spans="1:8" ht="15">
      <c r="A404" s="139" t="s">
        <v>40</v>
      </c>
      <c r="B404" s="11" t="s">
        <v>437</v>
      </c>
      <c r="C404" s="11" t="s">
        <v>429</v>
      </c>
      <c r="D404" s="74" t="s">
        <v>41</v>
      </c>
      <c r="E404" s="5"/>
      <c r="F404" s="12" t="s">
        <v>486</v>
      </c>
      <c r="G404" s="223">
        <v>12828</v>
      </c>
      <c r="H404" s="223"/>
    </row>
    <row r="405" spans="1:8" ht="30">
      <c r="A405" s="50" t="s">
        <v>283</v>
      </c>
      <c r="B405" s="11" t="s">
        <v>437</v>
      </c>
      <c r="C405" s="11" t="s">
        <v>429</v>
      </c>
      <c r="D405" s="74" t="s">
        <v>41</v>
      </c>
      <c r="E405" s="35">
        <v>200</v>
      </c>
      <c r="F405" s="12"/>
      <c r="G405" s="223">
        <v>63</v>
      </c>
      <c r="H405" s="223"/>
    </row>
    <row r="406" spans="1:8" ht="30">
      <c r="A406" s="50" t="s">
        <v>284</v>
      </c>
      <c r="B406" s="11" t="s">
        <v>437</v>
      </c>
      <c r="C406" s="11" t="s">
        <v>429</v>
      </c>
      <c r="D406" s="74" t="s">
        <v>41</v>
      </c>
      <c r="E406" s="35">
        <v>240</v>
      </c>
      <c r="F406" s="12"/>
      <c r="G406" s="223">
        <v>63</v>
      </c>
      <c r="H406" s="223"/>
    </row>
    <row r="407" spans="1:8" ht="15">
      <c r="A407" s="48" t="s">
        <v>303</v>
      </c>
      <c r="B407" s="1" t="s">
        <v>437</v>
      </c>
      <c r="C407" s="1" t="s">
        <v>429</v>
      </c>
      <c r="D407" s="74" t="s">
        <v>41</v>
      </c>
      <c r="E407" s="5">
        <v>300</v>
      </c>
      <c r="F407" s="12"/>
      <c r="G407" s="223">
        <v>12765</v>
      </c>
      <c r="H407" s="223"/>
    </row>
    <row r="408" spans="1:8" ht="30">
      <c r="A408" s="139" t="s">
        <v>512</v>
      </c>
      <c r="B408" s="1" t="s">
        <v>437</v>
      </c>
      <c r="C408" s="1" t="s">
        <v>429</v>
      </c>
      <c r="D408" s="74" t="s">
        <v>41</v>
      </c>
      <c r="E408" s="5">
        <v>320</v>
      </c>
      <c r="F408" s="12" t="s">
        <v>487</v>
      </c>
      <c r="G408" s="223">
        <v>12765</v>
      </c>
      <c r="H408" s="223"/>
    </row>
    <row r="409" spans="1:8" ht="15">
      <c r="A409" s="50" t="s">
        <v>36</v>
      </c>
      <c r="B409" s="1" t="s">
        <v>437</v>
      </c>
      <c r="C409" s="1" t="s">
        <v>429</v>
      </c>
      <c r="D409" s="6" t="s">
        <v>37</v>
      </c>
      <c r="E409" s="5"/>
      <c r="F409" s="12"/>
      <c r="G409" s="223">
        <v>3900</v>
      </c>
      <c r="H409" s="223"/>
    </row>
    <row r="410" spans="1:8" ht="30">
      <c r="A410" s="129" t="s">
        <v>288</v>
      </c>
      <c r="B410" s="1" t="s">
        <v>437</v>
      </c>
      <c r="C410" s="1" t="s">
        <v>429</v>
      </c>
      <c r="D410" s="6" t="s">
        <v>37</v>
      </c>
      <c r="E410" s="5">
        <v>600</v>
      </c>
      <c r="F410" s="12"/>
      <c r="G410" s="223">
        <v>3900</v>
      </c>
      <c r="H410" s="223"/>
    </row>
    <row r="411" spans="1:8" ht="15">
      <c r="A411" s="129" t="s">
        <v>289</v>
      </c>
      <c r="B411" s="1" t="s">
        <v>437</v>
      </c>
      <c r="C411" s="1" t="s">
        <v>429</v>
      </c>
      <c r="D411" s="6" t="s">
        <v>37</v>
      </c>
      <c r="E411" s="5">
        <v>610</v>
      </c>
      <c r="F411" s="12"/>
      <c r="G411" s="223">
        <v>1260.3</v>
      </c>
      <c r="H411" s="223"/>
    </row>
    <row r="412" spans="1:8" ht="15">
      <c r="A412" s="129" t="s">
        <v>296</v>
      </c>
      <c r="B412" s="1" t="s">
        <v>437</v>
      </c>
      <c r="C412" s="1" t="s">
        <v>429</v>
      </c>
      <c r="D412" s="6" t="s">
        <v>37</v>
      </c>
      <c r="E412" s="5">
        <v>620</v>
      </c>
      <c r="F412" s="12"/>
      <c r="G412" s="223">
        <v>2639.7</v>
      </c>
      <c r="H412" s="223"/>
    </row>
    <row r="413" spans="1:9" ht="14.25">
      <c r="A413" s="8" t="s">
        <v>386</v>
      </c>
      <c r="B413" s="1" t="s">
        <v>437</v>
      </c>
      <c r="C413" s="1" t="s">
        <v>430</v>
      </c>
      <c r="D413" s="1"/>
      <c r="E413" s="1"/>
      <c r="F413" s="1"/>
      <c r="G413" s="223">
        <v>729177.5</v>
      </c>
      <c r="H413" s="223">
        <v>521318.1</v>
      </c>
      <c r="I413" s="27"/>
    </row>
    <row r="414" spans="1:8" ht="28.5">
      <c r="A414" s="171" t="s">
        <v>181</v>
      </c>
      <c r="B414" s="1" t="s">
        <v>437</v>
      </c>
      <c r="C414" s="1" t="s">
        <v>430</v>
      </c>
      <c r="D414" s="75" t="s">
        <v>292</v>
      </c>
      <c r="E414" s="6"/>
      <c r="F414" s="6"/>
      <c r="G414" s="223">
        <v>40599.8</v>
      </c>
      <c r="H414" s="223">
        <v>1754.4</v>
      </c>
    </row>
    <row r="415" spans="1:12" ht="28.5">
      <c r="A415" s="60" t="s">
        <v>309</v>
      </c>
      <c r="B415" s="1" t="s">
        <v>437</v>
      </c>
      <c r="C415" s="1" t="s">
        <v>430</v>
      </c>
      <c r="D415" s="75" t="s">
        <v>336</v>
      </c>
      <c r="E415" s="6"/>
      <c r="F415" s="6"/>
      <c r="G415" s="223">
        <v>39099.8</v>
      </c>
      <c r="H415" s="223">
        <v>1754.4</v>
      </c>
      <c r="L415" s="2">
        <v>1</v>
      </c>
    </row>
    <row r="416" spans="1:8" ht="14.25">
      <c r="A416" s="60" t="s">
        <v>310</v>
      </c>
      <c r="B416" s="1" t="s">
        <v>437</v>
      </c>
      <c r="C416" s="1" t="s">
        <v>430</v>
      </c>
      <c r="D416" s="77" t="s">
        <v>337</v>
      </c>
      <c r="E416" s="6"/>
      <c r="F416" s="6"/>
      <c r="G416" s="223">
        <v>37345.4</v>
      </c>
      <c r="H416" s="223"/>
    </row>
    <row r="417" spans="1:8" ht="30">
      <c r="A417" s="55" t="s">
        <v>288</v>
      </c>
      <c r="B417" s="1" t="s">
        <v>437</v>
      </c>
      <c r="C417" s="1" t="s">
        <v>430</v>
      </c>
      <c r="D417" s="77" t="s">
        <v>337</v>
      </c>
      <c r="E417" s="5">
        <v>600</v>
      </c>
      <c r="F417" s="5">
        <v>600</v>
      </c>
      <c r="G417" s="223">
        <v>37345.4</v>
      </c>
      <c r="H417" s="223"/>
    </row>
    <row r="418" spans="1:8" ht="15">
      <c r="A418" s="55" t="s">
        <v>296</v>
      </c>
      <c r="B418" s="1" t="s">
        <v>437</v>
      </c>
      <c r="C418" s="1" t="s">
        <v>430</v>
      </c>
      <c r="D418" s="77" t="s">
        <v>337</v>
      </c>
      <c r="E418" s="5">
        <v>620</v>
      </c>
      <c r="F418" s="5">
        <v>620</v>
      </c>
      <c r="G418" s="223">
        <v>37345.4</v>
      </c>
      <c r="H418" s="223"/>
    </row>
    <row r="419" spans="1:8" ht="51.75" customHeight="1">
      <c r="A419" s="129" t="s">
        <v>227</v>
      </c>
      <c r="B419" s="1" t="s">
        <v>437</v>
      </c>
      <c r="C419" s="1" t="s">
        <v>430</v>
      </c>
      <c r="D419" s="247" t="s">
        <v>203</v>
      </c>
      <c r="E419" s="5"/>
      <c r="F419" s="5"/>
      <c r="G419" s="223">
        <v>1754.4</v>
      </c>
      <c r="H419" s="223">
        <v>1754.4</v>
      </c>
    </row>
    <row r="420" spans="1:8" ht="30">
      <c r="A420" s="129" t="s">
        <v>288</v>
      </c>
      <c r="B420" s="1" t="s">
        <v>437</v>
      </c>
      <c r="C420" s="1" t="s">
        <v>430</v>
      </c>
      <c r="D420" s="247" t="s">
        <v>203</v>
      </c>
      <c r="E420" s="5">
        <v>600</v>
      </c>
      <c r="F420" s="5"/>
      <c r="G420" s="223">
        <v>1754.4</v>
      </c>
      <c r="H420" s="223">
        <v>1754.4</v>
      </c>
    </row>
    <row r="421" spans="1:8" ht="15">
      <c r="A421" s="55" t="s">
        <v>296</v>
      </c>
      <c r="B421" s="1" t="s">
        <v>437</v>
      </c>
      <c r="C421" s="1" t="s">
        <v>430</v>
      </c>
      <c r="D421" s="247" t="s">
        <v>203</v>
      </c>
      <c r="E421" s="5">
        <v>620</v>
      </c>
      <c r="F421" s="5"/>
      <c r="G421" s="223">
        <v>1754.4</v>
      </c>
      <c r="H421" s="223">
        <v>1754.4</v>
      </c>
    </row>
    <row r="422" spans="1:8" ht="30">
      <c r="A422" s="92" t="s">
        <v>262</v>
      </c>
      <c r="B422" s="1" t="s">
        <v>437</v>
      </c>
      <c r="C422" s="1" t="s">
        <v>430</v>
      </c>
      <c r="D422" s="77" t="s">
        <v>338</v>
      </c>
      <c r="E422" s="5"/>
      <c r="F422" s="5"/>
      <c r="G422" s="223">
        <v>1500</v>
      </c>
      <c r="H422" s="223"/>
    </row>
    <row r="423" spans="1:8" ht="30">
      <c r="A423" s="95" t="s">
        <v>288</v>
      </c>
      <c r="B423" s="1" t="s">
        <v>437</v>
      </c>
      <c r="C423" s="1" t="s">
        <v>430</v>
      </c>
      <c r="D423" s="77" t="s">
        <v>263</v>
      </c>
      <c r="E423" s="5">
        <v>600</v>
      </c>
      <c r="F423" s="5"/>
      <c r="G423" s="223">
        <v>1500</v>
      </c>
      <c r="H423" s="223"/>
    </row>
    <row r="424" spans="1:8" ht="15">
      <c r="A424" s="55" t="s">
        <v>296</v>
      </c>
      <c r="B424" s="1" t="s">
        <v>437</v>
      </c>
      <c r="C424" s="1" t="s">
        <v>430</v>
      </c>
      <c r="D424" s="77" t="s">
        <v>263</v>
      </c>
      <c r="E424" s="5">
        <v>620</v>
      </c>
      <c r="F424" s="5"/>
      <c r="G424" s="223">
        <v>1500</v>
      </c>
      <c r="H424" s="223"/>
    </row>
    <row r="425" spans="1:8" ht="28.5">
      <c r="A425" s="170" t="s">
        <v>183</v>
      </c>
      <c r="B425" s="1" t="s">
        <v>437</v>
      </c>
      <c r="C425" s="1" t="s">
        <v>430</v>
      </c>
      <c r="D425" s="74" t="s">
        <v>350</v>
      </c>
      <c r="E425" s="6"/>
      <c r="F425" s="6"/>
      <c r="G425" s="223">
        <v>682126.8</v>
      </c>
      <c r="H425" s="223">
        <v>517189.1</v>
      </c>
    </row>
    <row r="426" spans="1:8" ht="15">
      <c r="A426" s="139" t="s">
        <v>469</v>
      </c>
      <c r="B426" s="1" t="s">
        <v>437</v>
      </c>
      <c r="C426" s="1" t="s">
        <v>430</v>
      </c>
      <c r="D426" s="74" t="s">
        <v>468</v>
      </c>
      <c r="E426" s="17"/>
      <c r="F426" s="6"/>
      <c r="G426" s="223">
        <v>593546.5</v>
      </c>
      <c r="H426" s="223">
        <v>513605</v>
      </c>
    </row>
    <row r="427" spans="1:8" ht="15">
      <c r="A427" s="156" t="s">
        <v>193</v>
      </c>
      <c r="B427" s="1" t="s">
        <v>437</v>
      </c>
      <c r="C427" s="1" t="s">
        <v>430</v>
      </c>
      <c r="D427" s="74" t="s">
        <v>29</v>
      </c>
      <c r="E427" s="17"/>
      <c r="F427" s="6"/>
      <c r="G427" s="223">
        <v>68862.5</v>
      </c>
      <c r="H427" s="223"/>
    </row>
    <row r="428" spans="1:8" ht="30">
      <c r="A428" s="129" t="s">
        <v>288</v>
      </c>
      <c r="B428" s="1" t="s">
        <v>437</v>
      </c>
      <c r="C428" s="1" t="s">
        <v>430</v>
      </c>
      <c r="D428" s="74" t="s">
        <v>29</v>
      </c>
      <c r="E428" s="17">
        <v>600</v>
      </c>
      <c r="F428" s="6"/>
      <c r="G428" s="223">
        <v>68862.5</v>
      </c>
      <c r="H428" s="223"/>
    </row>
    <row r="429" spans="1:8" ht="15">
      <c r="A429" s="129" t="s">
        <v>289</v>
      </c>
      <c r="B429" s="1" t="s">
        <v>437</v>
      </c>
      <c r="C429" s="1" t="s">
        <v>430</v>
      </c>
      <c r="D429" s="74" t="s">
        <v>29</v>
      </c>
      <c r="E429" s="17">
        <v>610</v>
      </c>
      <c r="F429" s="6"/>
      <c r="G429" s="223">
        <v>20123.5</v>
      </c>
      <c r="H429" s="223"/>
    </row>
    <row r="430" spans="1:8" ht="15">
      <c r="A430" s="129" t="s">
        <v>296</v>
      </c>
      <c r="B430" s="1" t="s">
        <v>437</v>
      </c>
      <c r="C430" s="1" t="s">
        <v>430</v>
      </c>
      <c r="D430" s="74" t="s">
        <v>29</v>
      </c>
      <c r="E430" s="17">
        <v>620</v>
      </c>
      <c r="F430" s="6"/>
      <c r="G430" s="223">
        <v>48739</v>
      </c>
      <c r="H430" s="223"/>
    </row>
    <row r="431" spans="1:8" ht="30">
      <c r="A431" s="55" t="s">
        <v>268</v>
      </c>
      <c r="B431" s="1" t="s">
        <v>437</v>
      </c>
      <c r="C431" s="1" t="s">
        <v>430</v>
      </c>
      <c r="D431" s="74" t="s">
        <v>261</v>
      </c>
      <c r="E431" s="17"/>
      <c r="F431" s="6"/>
      <c r="G431" s="223">
        <v>11079</v>
      </c>
      <c r="H431" s="223"/>
    </row>
    <row r="432" spans="1:8" ht="30">
      <c r="A432" s="55" t="s">
        <v>288</v>
      </c>
      <c r="B432" s="1" t="s">
        <v>437</v>
      </c>
      <c r="C432" s="1" t="s">
        <v>430</v>
      </c>
      <c r="D432" s="74" t="s">
        <v>261</v>
      </c>
      <c r="E432" s="17">
        <v>600</v>
      </c>
      <c r="F432" s="6"/>
      <c r="G432" s="223">
        <v>11079</v>
      </c>
      <c r="H432" s="223"/>
    </row>
    <row r="433" spans="1:8" ht="15">
      <c r="A433" s="55" t="s">
        <v>289</v>
      </c>
      <c r="B433" s="1" t="s">
        <v>437</v>
      </c>
      <c r="C433" s="1" t="s">
        <v>430</v>
      </c>
      <c r="D433" s="74" t="s">
        <v>261</v>
      </c>
      <c r="E433" s="17">
        <v>610</v>
      </c>
      <c r="F433" s="6"/>
      <c r="G433" s="223">
        <v>3879</v>
      </c>
      <c r="H433" s="223"/>
    </row>
    <row r="434" spans="1:8" ht="15">
      <c r="A434" s="55" t="s">
        <v>296</v>
      </c>
      <c r="B434" s="1" t="s">
        <v>437</v>
      </c>
      <c r="C434" s="1" t="s">
        <v>430</v>
      </c>
      <c r="D434" s="74" t="s">
        <v>261</v>
      </c>
      <c r="E434" s="17">
        <v>620</v>
      </c>
      <c r="F434" s="6"/>
      <c r="G434" s="223">
        <v>7200</v>
      </c>
      <c r="H434" s="223"/>
    </row>
    <row r="435" spans="1:8" ht="195">
      <c r="A435" s="84" t="s">
        <v>464</v>
      </c>
      <c r="B435" s="1" t="s">
        <v>437</v>
      </c>
      <c r="C435" s="1" t="s">
        <v>430</v>
      </c>
      <c r="D435" s="74" t="s">
        <v>465</v>
      </c>
      <c r="E435" s="17"/>
      <c r="F435" s="6"/>
      <c r="G435" s="223">
        <v>465427</v>
      </c>
      <c r="H435" s="223">
        <v>465427</v>
      </c>
    </row>
    <row r="436" spans="1:8" ht="30">
      <c r="A436" s="55" t="s">
        <v>288</v>
      </c>
      <c r="B436" s="1" t="s">
        <v>437</v>
      </c>
      <c r="C436" s="1" t="s">
        <v>430</v>
      </c>
      <c r="D436" s="74" t="s">
        <v>465</v>
      </c>
      <c r="E436" s="17">
        <v>600</v>
      </c>
      <c r="F436" s="1"/>
      <c r="G436" s="223">
        <v>465427</v>
      </c>
      <c r="H436" s="223">
        <v>465427</v>
      </c>
    </row>
    <row r="437" spans="1:8" ht="15">
      <c r="A437" s="55" t="s">
        <v>289</v>
      </c>
      <c r="B437" s="1" t="s">
        <v>437</v>
      </c>
      <c r="C437" s="1" t="s">
        <v>430</v>
      </c>
      <c r="D437" s="74" t="s">
        <v>465</v>
      </c>
      <c r="E437" s="17">
        <v>610</v>
      </c>
      <c r="F437" s="1"/>
      <c r="G437" s="223">
        <v>74767.8</v>
      </c>
      <c r="H437" s="223">
        <v>74767.8</v>
      </c>
    </row>
    <row r="438" spans="1:8" ht="15">
      <c r="A438" s="55" t="s">
        <v>296</v>
      </c>
      <c r="B438" s="1" t="s">
        <v>437</v>
      </c>
      <c r="C438" s="1" t="s">
        <v>430</v>
      </c>
      <c r="D438" s="74" t="s">
        <v>465</v>
      </c>
      <c r="E438" s="17">
        <v>620</v>
      </c>
      <c r="F438" s="1"/>
      <c r="G438" s="223">
        <v>390659.2</v>
      </c>
      <c r="H438" s="223">
        <v>390659.2</v>
      </c>
    </row>
    <row r="439" spans="1:8" ht="150">
      <c r="A439" s="47" t="s">
        <v>466</v>
      </c>
      <c r="B439" s="1" t="s">
        <v>437</v>
      </c>
      <c r="C439" s="1" t="s">
        <v>430</v>
      </c>
      <c r="D439" s="74" t="s">
        <v>467</v>
      </c>
      <c r="E439" s="142"/>
      <c r="F439" s="1"/>
      <c r="G439" s="223">
        <v>12778</v>
      </c>
      <c r="H439" s="223">
        <v>12778</v>
      </c>
    </row>
    <row r="440" spans="1:8" ht="30">
      <c r="A440" s="55" t="s">
        <v>288</v>
      </c>
      <c r="B440" s="1" t="s">
        <v>437</v>
      </c>
      <c r="C440" s="1" t="s">
        <v>430</v>
      </c>
      <c r="D440" s="74" t="s">
        <v>467</v>
      </c>
      <c r="E440" s="142" t="s">
        <v>487</v>
      </c>
      <c r="F440" s="1"/>
      <c r="G440" s="223">
        <v>12778</v>
      </c>
      <c r="H440" s="223">
        <v>12778</v>
      </c>
    </row>
    <row r="441" spans="1:8" ht="30">
      <c r="A441" s="48" t="s">
        <v>477</v>
      </c>
      <c r="B441" s="1" t="s">
        <v>437</v>
      </c>
      <c r="C441" s="1" t="s">
        <v>430</v>
      </c>
      <c r="D441" s="74" t="s">
        <v>467</v>
      </c>
      <c r="E441" s="142" t="s">
        <v>509</v>
      </c>
      <c r="F441" s="1"/>
      <c r="G441" s="223">
        <v>12778</v>
      </c>
      <c r="H441" s="223">
        <v>12778</v>
      </c>
    </row>
    <row r="442" spans="1:8" ht="90">
      <c r="A442" s="48" t="s">
        <v>479</v>
      </c>
      <c r="B442" s="1" t="s">
        <v>437</v>
      </c>
      <c r="C442" s="1" t="s">
        <v>430</v>
      </c>
      <c r="D442" s="74" t="s">
        <v>480</v>
      </c>
      <c r="E442" s="17"/>
      <c r="F442" s="1"/>
      <c r="G442" s="223">
        <v>23921</v>
      </c>
      <c r="H442" s="223">
        <v>23921</v>
      </c>
    </row>
    <row r="443" spans="1:8" ht="30">
      <c r="A443" s="55" t="s">
        <v>288</v>
      </c>
      <c r="B443" s="1" t="s">
        <v>437</v>
      </c>
      <c r="C443" s="1" t="s">
        <v>430</v>
      </c>
      <c r="D443" s="74" t="s">
        <v>480</v>
      </c>
      <c r="E443" s="17">
        <v>600</v>
      </c>
      <c r="F443" s="1"/>
      <c r="G443" s="223">
        <v>23921</v>
      </c>
      <c r="H443" s="223">
        <v>23921</v>
      </c>
    </row>
    <row r="444" spans="1:8" ht="15">
      <c r="A444" s="55" t="s">
        <v>289</v>
      </c>
      <c r="B444" s="1" t="s">
        <v>437</v>
      </c>
      <c r="C444" s="1" t="s">
        <v>430</v>
      </c>
      <c r="D444" s="74" t="s">
        <v>480</v>
      </c>
      <c r="E444" s="17">
        <v>610</v>
      </c>
      <c r="F444" s="1"/>
      <c r="G444" s="223">
        <v>3588</v>
      </c>
      <c r="H444" s="223">
        <v>3588</v>
      </c>
    </row>
    <row r="445" spans="1:8" ht="15">
      <c r="A445" s="55" t="s">
        <v>296</v>
      </c>
      <c r="B445" s="1" t="s">
        <v>437</v>
      </c>
      <c r="C445" s="1" t="s">
        <v>430</v>
      </c>
      <c r="D445" s="74" t="s">
        <v>480</v>
      </c>
      <c r="E445" s="17">
        <v>620</v>
      </c>
      <c r="F445" s="1"/>
      <c r="G445" s="223">
        <v>19615</v>
      </c>
      <c r="H445" s="223">
        <v>19615</v>
      </c>
    </row>
    <row r="446" spans="1:8" ht="30">
      <c r="A446" s="48" t="s">
        <v>477</v>
      </c>
      <c r="B446" s="1" t="s">
        <v>437</v>
      </c>
      <c r="C446" s="1" t="s">
        <v>430</v>
      </c>
      <c r="D446" s="74" t="s">
        <v>480</v>
      </c>
      <c r="E446" s="17">
        <v>630</v>
      </c>
      <c r="F446" s="1"/>
      <c r="G446" s="223">
        <v>718</v>
      </c>
      <c r="H446" s="223">
        <v>718</v>
      </c>
    </row>
    <row r="447" spans="1:8" ht="45">
      <c r="A447" s="59" t="s">
        <v>481</v>
      </c>
      <c r="B447" s="1" t="s">
        <v>437</v>
      </c>
      <c r="C447" s="1" t="s">
        <v>430</v>
      </c>
      <c r="D447" s="74" t="s">
        <v>482</v>
      </c>
      <c r="E447" s="17"/>
      <c r="F447" s="1"/>
      <c r="G447" s="223">
        <v>5342</v>
      </c>
      <c r="H447" s="223">
        <v>5342</v>
      </c>
    </row>
    <row r="448" spans="1:8" ht="30">
      <c r="A448" s="55" t="s">
        <v>288</v>
      </c>
      <c r="B448" s="1" t="s">
        <v>437</v>
      </c>
      <c r="C448" s="1" t="s">
        <v>430</v>
      </c>
      <c r="D448" s="74" t="s">
        <v>482</v>
      </c>
      <c r="E448" s="17">
        <v>600</v>
      </c>
      <c r="F448" s="1"/>
      <c r="G448" s="223">
        <v>5342</v>
      </c>
      <c r="H448" s="223">
        <v>5342</v>
      </c>
    </row>
    <row r="449" spans="1:8" ht="15">
      <c r="A449" s="55" t="s">
        <v>289</v>
      </c>
      <c r="B449" s="1" t="s">
        <v>437</v>
      </c>
      <c r="C449" s="1" t="s">
        <v>430</v>
      </c>
      <c r="D449" s="74" t="s">
        <v>482</v>
      </c>
      <c r="E449" s="17">
        <v>610</v>
      </c>
      <c r="F449" s="1"/>
      <c r="G449" s="223">
        <v>1159.2</v>
      </c>
      <c r="H449" s="223">
        <v>1159.2</v>
      </c>
    </row>
    <row r="450" spans="1:8" ht="15">
      <c r="A450" s="55" t="s">
        <v>296</v>
      </c>
      <c r="B450" s="1" t="s">
        <v>437</v>
      </c>
      <c r="C450" s="1" t="s">
        <v>430</v>
      </c>
      <c r="D450" s="74" t="s">
        <v>482</v>
      </c>
      <c r="E450" s="17">
        <v>620</v>
      </c>
      <c r="F450" s="6"/>
      <c r="G450" s="223">
        <v>4182.8</v>
      </c>
      <c r="H450" s="223">
        <v>4182.8</v>
      </c>
    </row>
    <row r="451" spans="1:8" ht="15">
      <c r="A451" s="131" t="s">
        <v>221</v>
      </c>
      <c r="B451" s="1" t="s">
        <v>437</v>
      </c>
      <c r="C451" s="1" t="s">
        <v>430</v>
      </c>
      <c r="D451" s="74" t="s">
        <v>220</v>
      </c>
      <c r="E451" s="17"/>
      <c r="F451" s="6"/>
      <c r="G451" s="223">
        <v>263</v>
      </c>
      <c r="H451" s="223">
        <v>263</v>
      </c>
    </row>
    <row r="452" spans="1:8" ht="30">
      <c r="A452" s="55" t="s">
        <v>288</v>
      </c>
      <c r="B452" s="1" t="s">
        <v>437</v>
      </c>
      <c r="C452" s="1" t="s">
        <v>430</v>
      </c>
      <c r="D452" s="74" t="s">
        <v>220</v>
      </c>
      <c r="E452" s="17">
        <v>600</v>
      </c>
      <c r="F452" s="6"/>
      <c r="G452" s="223">
        <v>263</v>
      </c>
      <c r="H452" s="223">
        <v>263</v>
      </c>
    </row>
    <row r="453" spans="1:8" ht="15">
      <c r="A453" s="55" t="s">
        <v>289</v>
      </c>
      <c r="B453" s="1" t="s">
        <v>437</v>
      </c>
      <c r="C453" s="1" t="s">
        <v>430</v>
      </c>
      <c r="D453" s="74" t="s">
        <v>220</v>
      </c>
      <c r="E453" s="17">
        <v>610</v>
      </c>
      <c r="F453" s="6"/>
      <c r="G453" s="223">
        <v>88.1</v>
      </c>
      <c r="H453" s="223">
        <v>88.1</v>
      </c>
    </row>
    <row r="454" spans="1:8" ht="15">
      <c r="A454" s="55" t="s">
        <v>296</v>
      </c>
      <c r="B454" s="1" t="s">
        <v>437</v>
      </c>
      <c r="C454" s="1" t="s">
        <v>430</v>
      </c>
      <c r="D454" s="74" t="s">
        <v>220</v>
      </c>
      <c r="E454" s="17">
        <v>620</v>
      </c>
      <c r="F454" s="6"/>
      <c r="G454" s="223">
        <v>174.9</v>
      </c>
      <c r="H454" s="223">
        <v>174.9</v>
      </c>
    </row>
    <row r="455" spans="1:8" ht="90">
      <c r="A455" s="55" t="s">
        <v>19</v>
      </c>
      <c r="B455" s="1" t="s">
        <v>437</v>
      </c>
      <c r="C455" s="1" t="s">
        <v>430</v>
      </c>
      <c r="D455" s="6" t="s">
        <v>18</v>
      </c>
      <c r="E455" s="17"/>
      <c r="F455" s="6"/>
      <c r="G455" s="223">
        <v>1000</v>
      </c>
      <c r="H455" s="223">
        <v>1000</v>
      </c>
    </row>
    <row r="456" spans="1:8" ht="30">
      <c r="A456" s="55" t="s">
        <v>288</v>
      </c>
      <c r="B456" s="1" t="s">
        <v>437</v>
      </c>
      <c r="C456" s="1" t="s">
        <v>430</v>
      </c>
      <c r="D456" s="6" t="s">
        <v>18</v>
      </c>
      <c r="E456" s="17">
        <v>600</v>
      </c>
      <c r="F456" s="6"/>
      <c r="G456" s="223">
        <v>1000</v>
      </c>
      <c r="H456" s="223">
        <v>1000</v>
      </c>
    </row>
    <row r="457" spans="1:8" ht="15">
      <c r="A457" s="55" t="s">
        <v>296</v>
      </c>
      <c r="B457" s="1" t="s">
        <v>437</v>
      </c>
      <c r="C457" s="1" t="s">
        <v>430</v>
      </c>
      <c r="D457" s="6" t="s">
        <v>18</v>
      </c>
      <c r="E457" s="17">
        <v>620</v>
      </c>
      <c r="F457" s="6"/>
      <c r="G457" s="223">
        <v>1000</v>
      </c>
      <c r="H457" s="223">
        <v>1000</v>
      </c>
    </row>
    <row r="458" spans="1:8" ht="90">
      <c r="A458" s="131" t="s">
        <v>228</v>
      </c>
      <c r="B458" s="1" t="s">
        <v>437</v>
      </c>
      <c r="C458" s="1" t="s">
        <v>430</v>
      </c>
      <c r="D458" s="74" t="s">
        <v>226</v>
      </c>
      <c r="E458" s="204"/>
      <c r="F458" s="6"/>
      <c r="G458" s="223">
        <v>4874</v>
      </c>
      <c r="H458" s="223">
        <v>4874</v>
      </c>
    </row>
    <row r="459" spans="1:8" ht="30">
      <c r="A459" s="55" t="s">
        <v>288</v>
      </c>
      <c r="B459" s="1" t="s">
        <v>437</v>
      </c>
      <c r="C459" s="1" t="s">
        <v>430</v>
      </c>
      <c r="D459" s="74" t="s">
        <v>226</v>
      </c>
      <c r="E459" s="204">
        <v>600</v>
      </c>
      <c r="F459" s="6"/>
      <c r="G459" s="223">
        <v>4874</v>
      </c>
      <c r="H459" s="223">
        <v>4874</v>
      </c>
    </row>
    <row r="460" spans="1:8" ht="15">
      <c r="A460" s="55" t="s">
        <v>296</v>
      </c>
      <c r="B460" s="1" t="s">
        <v>437</v>
      </c>
      <c r="C460" s="1" t="s">
        <v>430</v>
      </c>
      <c r="D460" s="74" t="s">
        <v>226</v>
      </c>
      <c r="E460" s="204">
        <v>620</v>
      </c>
      <c r="F460" s="6"/>
      <c r="G460" s="223">
        <v>4874</v>
      </c>
      <c r="H460" s="223">
        <v>4874</v>
      </c>
    </row>
    <row r="461" spans="1:8" ht="15">
      <c r="A461" s="48" t="s">
        <v>577</v>
      </c>
      <c r="B461" s="1" t="s">
        <v>437</v>
      </c>
      <c r="C461" s="1" t="s">
        <v>430</v>
      </c>
      <c r="D461" s="74" t="s">
        <v>578</v>
      </c>
      <c r="E461" s="6"/>
      <c r="F461" s="12"/>
      <c r="G461" s="223">
        <v>88580.3</v>
      </c>
      <c r="H461" s="223">
        <v>3584.1</v>
      </c>
    </row>
    <row r="462" spans="1:8" ht="15">
      <c r="A462" s="48" t="s">
        <v>193</v>
      </c>
      <c r="B462" s="1" t="s">
        <v>437</v>
      </c>
      <c r="C462" s="1" t="s">
        <v>430</v>
      </c>
      <c r="D462" s="74" t="s">
        <v>30</v>
      </c>
      <c r="E462" s="6"/>
      <c r="F462" s="12"/>
      <c r="G462" s="223">
        <v>84888.9</v>
      </c>
      <c r="H462" s="223"/>
    </row>
    <row r="463" spans="1:8" ht="30">
      <c r="A463" s="129" t="s">
        <v>288</v>
      </c>
      <c r="B463" s="1" t="s">
        <v>437</v>
      </c>
      <c r="C463" s="1" t="s">
        <v>430</v>
      </c>
      <c r="D463" s="74" t="s">
        <v>30</v>
      </c>
      <c r="E463" s="17">
        <v>600</v>
      </c>
      <c r="F463" s="12"/>
      <c r="G463" s="223">
        <v>84888.9</v>
      </c>
      <c r="H463" s="223"/>
    </row>
    <row r="464" spans="1:8" ht="15">
      <c r="A464" s="129" t="s">
        <v>289</v>
      </c>
      <c r="B464" s="14" t="s">
        <v>437</v>
      </c>
      <c r="C464" s="14" t="s">
        <v>430</v>
      </c>
      <c r="D464" s="260" t="s">
        <v>30</v>
      </c>
      <c r="E464" s="17">
        <v>610</v>
      </c>
      <c r="F464" s="15"/>
      <c r="G464" s="227">
        <v>84888.9</v>
      </c>
      <c r="H464" s="227"/>
    </row>
    <row r="465" spans="1:8" ht="30">
      <c r="A465" s="55" t="s">
        <v>506</v>
      </c>
      <c r="B465" s="1" t="s">
        <v>437</v>
      </c>
      <c r="C465" s="1" t="s">
        <v>430</v>
      </c>
      <c r="D465" s="6" t="s">
        <v>507</v>
      </c>
      <c r="E465" s="17"/>
      <c r="F465" s="12"/>
      <c r="G465" s="223">
        <v>107.3</v>
      </c>
      <c r="H465" s="223"/>
    </row>
    <row r="466" spans="1:8" ht="30">
      <c r="A466" s="55" t="s">
        <v>288</v>
      </c>
      <c r="B466" s="1" t="s">
        <v>437</v>
      </c>
      <c r="C466" s="1" t="s">
        <v>430</v>
      </c>
      <c r="D466" s="6" t="s">
        <v>507</v>
      </c>
      <c r="E466" s="17">
        <v>600</v>
      </c>
      <c r="F466" s="12"/>
      <c r="G466" s="223">
        <v>107.3</v>
      </c>
      <c r="H466" s="223"/>
    </row>
    <row r="467" spans="1:8" ht="15">
      <c r="A467" s="55" t="s">
        <v>289</v>
      </c>
      <c r="B467" s="1" t="s">
        <v>437</v>
      </c>
      <c r="C467" s="1" t="s">
        <v>430</v>
      </c>
      <c r="D467" s="6" t="s">
        <v>507</v>
      </c>
      <c r="E467" s="17">
        <v>610</v>
      </c>
      <c r="F467" s="12"/>
      <c r="G467" s="223">
        <v>107.3</v>
      </c>
      <c r="H467" s="223"/>
    </row>
    <row r="468" spans="1:8" ht="49.5" customHeight="1">
      <c r="A468" s="129" t="s">
        <v>227</v>
      </c>
      <c r="B468" s="1" t="s">
        <v>437</v>
      </c>
      <c r="C468" s="1" t="s">
        <v>430</v>
      </c>
      <c r="D468" s="6" t="s">
        <v>202</v>
      </c>
      <c r="E468" s="17"/>
      <c r="F468" s="12"/>
      <c r="G468" s="223">
        <v>3584.1</v>
      </c>
      <c r="H468" s="223">
        <v>3584.1</v>
      </c>
    </row>
    <row r="469" spans="1:8" ht="30">
      <c r="A469" s="129" t="s">
        <v>288</v>
      </c>
      <c r="B469" s="1" t="s">
        <v>437</v>
      </c>
      <c r="C469" s="1" t="s">
        <v>430</v>
      </c>
      <c r="D469" s="6" t="s">
        <v>202</v>
      </c>
      <c r="E469" s="204">
        <v>600</v>
      </c>
      <c r="F469" s="12"/>
      <c r="G469" s="223">
        <v>3584.1</v>
      </c>
      <c r="H469" s="223">
        <v>3584.1</v>
      </c>
    </row>
    <row r="470" spans="1:8" ht="15">
      <c r="A470" s="129" t="s">
        <v>289</v>
      </c>
      <c r="B470" s="1" t="s">
        <v>437</v>
      </c>
      <c r="C470" s="1" t="s">
        <v>430</v>
      </c>
      <c r="D470" s="6" t="s">
        <v>202</v>
      </c>
      <c r="E470" s="204">
        <v>610</v>
      </c>
      <c r="F470" s="12"/>
      <c r="G470" s="223">
        <v>3584.1</v>
      </c>
      <c r="H470" s="223">
        <v>3584.1</v>
      </c>
    </row>
    <row r="471" spans="1:8" ht="28.5">
      <c r="A471" s="166" t="s">
        <v>55</v>
      </c>
      <c r="B471" s="1" t="s">
        <v>437</v>
      </c>
      <c r="C471" s="1" t="s">
        <v>430</v>
      </c>
      <c r="D471" s="75" t="s">
        <v>352</v>
      </c>
      <c r="E471" s="35"/>
      <c r="F471" s="12"/>
      <c r="G471" s="223">
        <v>4190.9</v>
      </c>
      <c r="H471" s="223">
        <v>114.6</v>
      </c>
    </row>
    <row r="472" spans="1:8" ht="28.5">
      <c r="A472" s="140" t="s">
        <v>573</v>
      </c>
      <c r="B472" s="1" t="s">
        <v>437</v>
      </c>
      <c r="C472" s="1" t="s">
        <v>430</v>
      </c>
      <c r="D472" s="76" t="s">
        <v>574</v>
      </c>
      <c r="E472" s="35"/>
      <c r="F472" s="12"/>
      <c r="G472" s="223">
        <v>3844.6</v>
      </c>
      <c r="H472" s="223">
        <v>114.6</v>
      </c>
    </row>
    <row r="473" spans="1:8" ht="14.25">
      <c r="A473" s="140" t="s">
        <v>193</v>
      </c>
      <c r="B473" s="1" t="s">
        <v>437</v>
      </c>
      <c r="C473" s="1" t="s">
        <v>430</v>
      </c>
      <c r="D473" s="76" t="s">
        <v>70</v>
      </c>
      <c r="E473" s="181"/>
      <c r="F473" s="12"/>
      <c r="G473" s="223">
        <v>3730</v>
      </c>
      <c r="H473" s="223"/>
    </row>
    <row r="474" spans="1:8" ht="30">
      <c r="A474" s="129" t="s">
        <v>69</v>
      </c>
      <c r="B474" s="1" t="s">
        <v>437</v>
      </c>
      <c r="C474" s="1" t="s">
        <v>430</v>
      </c>
      <c r="D474" s="76" t="s">
        <v>70</v>
      </c>
      <c r="E474" s="143"/>
      <c r="F474" s="12"/>
      <c r="G474" s="223">
        <v>3730</v>
      </c>
      <c r="H474" s="223"/>
    </row>
    <row r="475" spans="1:8" ht="30">
      <c r="A475" s="129" t="s">
        <v>288</v>
      </c>
      <c r="B475" s="1" t="s">
        <v>437</v>
      </c>
      <c r="C475" s="1" t="s">
        <v>430</v>
      </c>
      <c r="D475" s="76" t="s">
        <v>70</v>
      </c>
      <c r="E475" s="143">
        <v>600</v>
      </c>
      <c r="F475" s="12"/>
      <c r="G475" s="223">
        <v>3730</v>
      </c>
      <c r="H475" s="223"/>
    </row>
    <row r="476" spans="1:8" ht="15">
      <c r="A476" s="129" t="s">
        <v>289</v>
      </c>
      <c r="B476" s="1" t="s">
        <v>437</v>
      </c>
      <c r="C476" s="1" t="s">
        <v>430</v>
      </c>
      <c r="D476" s="76" t="s">
        <v>70</v>
      </c>
      <c r="E476" s="143">
        <v>610</v>
      </c>
      <c r="F476" s="12"/>
      <c r="G476" s="223">
        <v>3730</v>
      </c>
      <c r="H476" s="223"/>
    </row>
    <row r="477" spans="1:8" ht="45">
      <c r="A477" s="129" t="s">
        <v>227</v>
      </c>
      <c r="B477" s="1" t="s">
        <v>437</v>
      </c>
      <c r="C477" s="1" t="s">
        <v>430</v>
      </c>
      <c r="D477" s="6" t="s">
        <v>204</v>
      </c>
      <c r="E477" s="143"/>
      <c r="F477" s="12"/>
      <c r="G477" s="223">
        <v>114.6</v>
      </c>
      <c r="H477" s="223">
        <v>114.6</v>
      </c>
    </row>
    <row r="478" spans="1:8" ht="30">
      <c r="A478" s="129" t="s">
        <v>288</v>
      </c>
      <c r="B478" s="1" t="s">
        <v>437</v>
      </c>
      <c r="C478" s="1" t="s">
        <v>430</v>
      </c>
      <c r="D478" s="6" t="s">
        <v>204</v>
      </c>
      <c r="E478" s="143">
        <v>600</v>
      </c>
      <c r="F478" s="12"/>
      <c r="G478" s="223">
        <v>114.6</v>
      </c>
      <c r="H478" s="223">
        <v>114.6</v>
      </c>
    </row>
    <row r="479" spans="1:8" ht="15">
      <c r="A479" s="129" t="s">
        <v>289</v>
      </c>
      <c r="B479" s="1" t="s">
        <v>437</v>
      </c>
      <c r="C479" s="1" t="s">
        <v>430</v>
      </c>
      <c r="D479" s="6" t="s">
        <v>204</v>
      </c>
      <c r="E479" s="143">
        <v>610</v>
      </c>
      <c r="F479" s="12"/>
      <c r="G479" s="223">
        <v>114.6</v>
      </c>
      <c r="H479" s="223">
        <v>114.6</v>
      </c>
    </row>
    <row r="480" spans="1:8" ht="60">
      <c r="A480" s="129" t="s">
        <v>71</v>
      </c>
      <c r="B480" s="1" t="s">
        <v>437</v>
      </c>
      <c r="C480" s="1" t="s">
        <v>430</v>
      </c>
      <c r="D480" s="76" t="s">
        <v>576</v>
      </c>
      <c r="E480" s="143"/>
      <c r="F480" s="12"/>
      <c r="G480" s="223">
        <v>346.3</v>
      </c>
      <c r="H480" s="223"/>
    </row>
    <row r="481" spans="1:8" ht="30">
      <c r="A481" s="129" t="s">
        <v>288</v>
      </c>
      <c r="B481" s="1" t="s">
        <v>437</v>
      </c>
      <c r="C481" s="1" t="s">
        <v>430</v>
      </c>
      <c r="D481" s="76" t="s">
        <v>72</v>
      </c>
      <c r="E481" s="143">
        <v>600</v>
      </c>
      <c r="F481" s="12"/>
      <c r="G481" s="223">
        <v>189</v>
      </c>
      <c r="H481" s="223"/>
    </row>
    <row r="482" spans="1:8" ht="15">
      <c r="A482" s="129" t="s">
        <v>289</v>
      </c>
      <c r="B482" s="1" t="s">
        <v>437</v>
      </c>
      <c r="C482" s="1" t="s">
        <v>430</v>
      </c>
      <c r="D482" s="76" t="s">
        <v>72</v>
      </c>
      <c r="E482" s="143">
        <v>610</v>
      </c>
      <c r="F482" s="12"/>
      <c r="G482" s="223">
        <v>189</v>
      </c>
      <c r="H482" s="223"/>
    </row>
    <row r="483" spans="1:8" ht="15">
      <c r="A483" s="84" t="s">
        <v>34</v>
      </c>
      <c r="B483" s="1" t="s">
        <v>437</v>
      </c>
      <c r="C483" s="1" t="s">
        <v>430</v>
      </c>
      <c r="D483" s="6" t="s">
        <v>35</v>
      </c>
      <c r="E483" s="143"/>
      <c r="F483" s="12"/>
      <c r="G483" s="223">
        <v>157.3</v>
      </c>
      <c r="H483" s="223"/>
    </row>
    <row r="484" spans="1:8" ht="30">
      <c r="A484" s="129" t="s">
        <v>288</v>
      </c>
      <c r="B484" s="1" t="s">
        <v>437</v>
      </c>
      <c r="C484" s="1" t="s">
        <v>430</v>
      </c>
      <c r="D484" s="6" t="s">
        <v>35</v>
      </c>
      <c r="E484" s="204">
        <v>600</v>
      </c>
      <c r="F484" s="12"/>
      <c r="G484" s="223">
        <v>157.3</v>
      </c>
      <c r="H484" s="223"/>
    </row>
    <row r="485" spans="1:8" ht="30">
      <c r="A485" s="129" t="s">
        <v>288</v>
      </c>
      <c r="B485" s="1" t="s">
        <v>437</v>
      </c>
      <c r="C485" s="1" t="s">
        <v>430</v>
      </c>
      <c r="D485" s="6" t="s">
        <v>35</v>
      </c>
      <c r="E485" s="204">
        <v>610</v>
      </c>
      <c r="F485" s="12"/>
      <c r="G485" s="223">
        <v>4.8</v>
      </c>
      <c r="H485" s="223"/>
    </row>
    <row r="486" spans="1:8" ht="15">
      <c r="A486" s="129" t="s">
        <v>289</v>
      </c>
      <c r="B486" s="1" t="s">
        <v>437</v>
      </c>
      <c r="C486" s="1" t="s">
        <v>430</v>
      </c>
      <c r="D486" s="6" t="s">
        <v>35</v>
      </c>
      <c r="E486" s="204">
        <v>620</v>
      </c>
      <c r="F486" s="12"/>
      <c r="G486" s="223">
        <v>138.2</v>
      </c>
      <c r="H486" s="223"/>
    </row>
    <row r="487" spans="1:8" ht="15">
      <c r="A487" s="55" t="s">
        <v>296</v>
      </c>
      <c r="B487" s="1" t="s">
        <v>437</v>
      </c>
      <c r="C487" s="1" t="s">
        <v>430</v>
      </c>
      <c r="D487" s="6" t="s">
        <v>35</v>
      </c>
      <c r="E487" s="204">
        <v>630</v>
      </c>
      <c r="F487" s="12"/>
      <c r="G487" s="223">
        <v>14.3</v>
      </c>
      <c r="H487" s="223"/>
    </row>
    <row r="488" spans="1:8" ht="30">
      <c r="A488" s="48" t="s">
        <v>477</v>
      </c>
      <c r="B488" s="1" t="s">
        <v>437</v>
      </c>
      <c r="C488" s="1" t="s">
        <v>430</v>
      </c>
      <c r="D488" s="76"/>
      <c r="E488" s="143"/>
      <c r="F488" s="12"/>
      <c r="G488" s="223"/>
      <c r="H488" s="223"/>
    </row>
    <row r="489" spans="1:8" ht="14.25">
      <c r="A489" s="10" t="s">
        <v>347</v>
      </c>
      <c r="B489" s="1" t="s">
        <v>437</v>
      </c>
      <c r="C489" s="1" t="s">
        <v>430</v>
      </c>
      <c r="D489" s="6" t="s">
        <v>346</v>
      </c>
      <c r="E489" s="143"/>
      <c r="F489" s="12"/>
      <c r="G489" s="223">
        <v>2260</v>
      </c>
      <c r="H489" s="223">
        <v>2260</v>
      </c>
    </row>
    <row r="490" spans="1:8" ht="30">
      <c r="A490" s="50" t="s">
        <v>255</v>
      </c>
      <c r="B490" s="1" t="s">
        <v>437</v>
      </c>
      <c r="C490" s="1" t="s">
        <v>430</v>
      </c>
      <c r="D490" s="6" t="s">
        <v>254</v>
      </c>
      <c r="E490" s="143"/>
      <c r="F490" s="12"/>
      <c r="G490" s="223">
        <v>2260</v>
      </c>
      <c r="H490" s="223">
        <v>2260</v>
      </c>
    </row>
    <row r="491" spans="1:8" ht="30">
      <c r="A491" s="55" t="s">
        <v>288</v>
      </c>
      <c r="B491" s="1" t="s">
        <v>437</v>
      </c>
      <c r="C491" s="1" t="s">
        <v>430</v>
      </c>
      <c r="D491" s="6" t="s">
        <v>254</v>
      </c>
      <c r="E491" s="143">
        <v>600</v>
      </c>
      <c r="F491" s="12"/>
      <c r="G491" s="223">
        <v>2260</v>
      </c>
      <c r="H491" s="223">
        <v>2260</v>
      </c>
    </row>
    <row r="492" spans="1:8" ht="15">
      <c r="A492" s="55" t="s">
        <v>296</v>
      </c>
      <c r="B492" s="1" t="s">
        <v>437</v>
      </c>
      <c r="C492" s="1" t="s">
        <v>430</v>
      </c>
      <c r="D492" s="6" t="s">
        <v>254</v>
      </c>
      <c r="E492" s="143">
        <v>620</v>
      </c>
      <c r="F492" s="12"/>
      <c r="G492" s="223">
        <v>2260</v>
      </c>
      <c r="H492" s="223">
        <v>2260</v>
      </c>
    </row>
    <row r="493" spans="1:9" ht="14.25">
      <c r="A493" s="8" t="s">
        <v>390</v>
      </c>
      <c r="B493" s="1" t="s">
        <v>437</v>
      </c>
      <c r="C493" s="1" t="s">
        <v>437</v>
      </c>
      <c r="D493" s="1"/>
      <c r="E493" s="1"/>
      <c r="F493" s="1"/>
      <c r="G493" s="223">
        <v>18546.2</v>
      </c>
      <c r="H493" s="223">
        <v>4575</v>
      </c>
      <c r="I493" s="27"/>
    </row>
    <row r="494" spans="1:8" ht="28.5">
      <c r="A494" s="184" t="s">
        <v>609</v>
      </c>
      <c r="B494" s="1" t="s">
        <v>437</v>
      </c>
      <c r="C494" s="1" t="s">
        <v>437</v>
      </c>
      <c r="D494" s="76" t="s">
        <v>570</v>
      </c>
      <c r="E494" s="1"/>
      <c r="F494" s="1"/>
      <c r="G494" s="223">
        <v>9817.1</v>
      </c>
      <c r="H494" s="223">
        <v>4575</v>
      </c>
    </row>
    <row r="495" spans="1:8" ht="57">
      <c r="A495" s="184" t="s">
        <v>610</v>
      </c>
      <c r="B495" s="1" t="s">
        <v>437</v>
      </c>
      <c r="C495" s="1" t="s">
        <v>437</v>
      </c>
      <c r="D495" s="76" t="s">
        <v>611</v>
      </c>
      <c r="E495" s="1"/>
      <c r="F495" s="1"/>
      <c r="G495" s="223">
        <v>4742.1</v>
      </c>
      <c r="H495" s="223"/>
    </row>
    <row r="496" spans="1:8" ht="30">
      <c r="A496" s="55" t="s">
        <v>288</v>
      </c>
      <c r="B496" s="1" t="s">
        <v>437</v>
      </c>
      <c r="C496" s="1" t="s">
        <v>437</v>
      </c>
      <c r="D496" s="76" t="s">
        <v>611</v>
      </c>
      <c r="E496" s="143">
        <v>600</v>
      </c>
      <c r="F496" s="1"/>
      <c r="G496" s="223">
        <v>4742.1</v>
      </c>
      <c r="H496" s="223"/>
    </row>
    <row r="497" spans="1:8" ht="15">
      <c r="A497" s="129" t="s">
        <v>289</v>
      </c>
      <c r="B497" s="1" t="s">
        <v>437</v>
      </c>
      <c r="C497" s="1" t="s">
        <v>437</v>
      </c>
      <c r="D497" s="76" t="s">
        <v>611</v>
      </c>
      <c r="E497" s="1" t="s">
        <v>508</v>
      </c>
      <c r="F497" s="6"/>
      <c r="G497" s="223">
        <v>460</v>
      </c>
      <c r="H497" s="223"/>
    </row>
    <row r="498" spans="1:8" ht="15">
      <c r="A498" s="55" t="s">
        <v>296</v>
      </c>
      <c r="B498" s="1" t="s">
        <v>437</v>
      </c>
      <c r="C498" s="1" t="s">
        <v>437</v>
      </c>
      <c r="D498" s="76" t="s">
        <v>611</v>
      </c>
      <c r="E498" s="1" t="s">
        <v>486</v>
      </c>
      <c r="F498" s="6"/>
      <c r="G498" s="223">
        <v>4282.1</v>
      </c>
      <c r="H498" s="223"/>
    </row>
    <row r="499" spans="1:8" ht="60">
      <c r="A499" s="178" t="s">
        <v>612</v>
      </c>
      <c r="B499" s="1" t="s">
        <v>437</v>
      </c>
      <c r="C499" s="1" t="s">
        <v>437</v>
      </c>
      <c r="D499" s="76" t="s">
        <v>613</v>
      </c>
      <c r="E499" s="1"/>
      <c r="F499" s="6"/>
      <c r="G499" s="223">
        <v>500</v>
      </c>
      <c r="H499" s="223"/>
    </row>
    <row r="500" spans="1:8" ht="30">
      <c r="A500" s="129" t="s">
        <v>288</v>
      </c>
      <c r="B500" s="1" t="s">
        <v>437</v>
      </c>
      <c r="C500" s="1" t="s">
        <v>437</v>
      </c>
      <c r="D500" s="76" t="s">
        <v>613</v>
      </c>
      <c r="E500" s="1" t="s">
        <v>487</v>
      </c>
      <c r="F500" s="6"/>
      <c r="G500" s="223">
        <v>500</v>
      </c>
      <c r="H500" s="223"/>
    </row>
    <row r="501" spans="1:8" ht="15">
      <c r="A501" s="129" t="s">
        <v>289</v>
      </c>
      <c r="B501" s="1" t="s">
        <v>437</v>
      </c>
      <c r="C501" s="1" t="s">
        <v>437</v>
      </c>
      <c r="D501" s="76" t="s">
        <v>613</v>
      </c>
      <c r="E501" s="1" t="s">
        <v>508</v>
      </c>
      <c r="F501" s="6"/>
      <c r="G501" s="223">
        <v>118</v>
      </c>
      <c r="H501" s="223"/>
    </row>
    <row r="502" spans="1:8" ht="15">
      <c r="A502" s="55" t="s">
        <v>296</v>
      </c>
      <c r="B502" s="1" t="s">
        <v>437</v>
      </c>
      <c r="C502" s="1" t="s">
        <v>437</v>
      </c>
      <c r="D502" s="76" t="s">
        <v>613</v>
      </c>
      <c r="E502" s="1" t="s">
        <v>486</v>
      </c>
      <c r="F502" s="6"/>
      <c r="G502" s="223">
        <v>382</v>
      </c>
      <c r="H502" s="223"/>
    </row>
    <row r="503" spans="1:8" ht="30">
      <c r="A503" s="50" t="s">
        <v>253</v>
      </c>
      <c r="B503" s="1" t="s">
        <v>437</v>
      </c>
      <c r="C503" s="1" t="s">
        <v>437</v>
      </c>
      <c r="D503" s="6" t="s">
        <v>184</v>
      </c>
      <c r="E503" s="203"/>
      <c r="F503" s="6"/>
      <c r="G503" s="223">
        <v>4575</v>
      </c>
      <c r="H503" s="223">
        <v>4575</v>
      </c>
    </row>
    <row r="504" spans="1:8" ht="30">
      <c r="A504" s="48" t="s">
        <v>288</v>
      </c>
      <c r="B504" s="1" t="s">
        <v>437</v>
      </c>
      <c r="C504" s="1" t="s">
        <v>437</v>
      </c>
      <c r="D504" s="6" t="s">
        <v>184</v>
      </c>
      <c r="E504" s="203">
        <v>600</v>
      </c>
      <c r="F504" s="6"/>
      <c r="G504" s="223">
        <v>4575</v>
      </c>
      <c r="H504" s="223">
        <v>4575</v>
      </c>
    </row>
    <row r="505" spans="1:8" ht="15">
      <c r="A505" s="129" t="s">
        <v>289</v>
      </c>
      <c r="B505" s="1" t="s">
        <v>437</v>
      </c>
      <c r="C505" s="1" t="s">
        <v>437</v>
      </c>
      <c r="D505" s="6" t="s">
        <v>184</v>
      </c>
      <c r="E505" s="203">
        <v>610</v>
      </c>
      <c r="F505" s="6"/>
      <c r="G505" s="223">
        <v>136.9</v>
      </c>
      <c r="H505" s="223">
        <v>136.9</v>
      </c>
    </row>
    <row r="506" spans="1:8" ht="15">
      <c r="A506" s="48" t="s">
        <v>296</v>
      </c>
      <c r="B506" s="1" t="s">
        <v>437</v>
      </c>
      <c r="C506" s="1" t="s">
        <v>437</v>
      </c>
      <c r="D506" s="6" t="s">
        <v>184</v>
      </c>
      <c r="E506" s="203">
        <v>620</v>
      </c>
      <c r="F506" s="6"/>
      <c r="G506" s="223">
        <v>4438.1</v>
      </c>
      <c r="H506" s="223">
        <v>4438.1</v>
      </c>
    </row>
    <row r="507" spans="1:8" ht="28.5">
      <c r="A507" s="166" t="s">
        <v>55</v>
      </c>
      <c r="B507" s="1" t="s">
        <v>437</v>
      </c>
      <c r="C507" s="1" t="s">
        <v>437</v>
      </c>
      <c r="D507" s="75" t="s">
        <v>352</v>
      </c>
      <c r="E507" s="36"/>
      <c r="F507" s="6"/>
      <c r="G507" s="223">
        <v>8621.9</v>
      </c>
      <c r="H507" s="223"/>
    </row>
    <row r="508" spans="1:8" ht="15">
      <c r="A508" s="139" t="s">
        <v>67</v>
      </c>
      <c r="B508" s="1" t="s">
        <v>437</v>
      </c>
      <c r="C508" s="1" t="s">
        <v>437</v>
      </c>
      <c r="D508" s="74" t="s">
        <v>572</v>
      </c>
      <c r="E508" s="36"/>
      <c r="F508" s="6"/>
      <c r="G508" s="223">
        <v>8621.9</v>
      </c>
      <c r="H508" s="223"/>
    </row>
    <row r="509" spans="1:8" ht="30">
      <c r="A509" s="139" t="s">
        <v>62</v>
      </c>
      <c r="B509" s="1" t="s">
        <v>437</v>
      </c>
      <c r="C509" s="1" t="s">
        <v>437</v>
      </c>
      <c r="D509" s="74" t="s">
        <v>68</v>
      </c>
      <c r="E509" s="36"/>
      <c r="F509" s="6"/>
      <c r="G509" s="223">
        <v>8621.9</v>
      </c>
      <c r="H509" s="223"/>
    </row>
    <row r="510" spans="1:8" ht="15">
      <c r="A510" s="139" t="s">
        <v>193</v>
      </c>
      <c r="B510" s="1" t="s">
        <v>437</v>
      </c>
      <c r="C510" s="1" t="s">
        <v>437</v>
      </c>
      <c r="D510" s="74" t="s">
        <v>63</v>
      </c>
      <c r="E510" s="36"/>
      <c r="F510" s="6"/>
      <c r="G510" s="223">
        <v>7416.2</v>
      </c>
      <c r="H510" s="223"/>
    </row>
    <row r="511" spans="1:8" ht="30">
      <c r="A511" s="129" t="s">
        <v>288</v>
      </c>
      <c r="B511" s="1" t="s">
        <v>437</v>
      </c>
      <c r="C511" s="1" t="s">
        <v>437</v>
      </c>
      <c r="D511" s="74" t="s">
        <v>63</v>
      </c>
      <c r="E511" s="36">
        <v>600</v>
      </c>
      <c r="F511" s="6"/>
      <c r="G511" s="223">
        <v>7416.2</v>
      </c>
      <c r="H511" s="223"/>
    </row>
    <row r="512" spans="1:8" ht="15">
      <c r="A512" s="129" t="s">
        <v>289</v>
      </c>
      <c r="B512" s="1" t="s">
        <v>437</v>
      </c>
      <c r="C512" s="1" t="s">
        <v>437</v>
      </c>
      <c r="D512" s="74" t="s">
        <v>63</v>
      </c>
      <c r="E512" s="36">
        <v>610</v>
      </c>
      <c r="F512" s="6"/>
      <c r="G512" s="223">
        <v>7416.2</v>
      </c>
      <c r="H512" s="223"/>
    </row>
    <row r="513" spans="1:8" ht="30">
      <c r="A513" s="139" t="s">
        <v>62</v>
      </c>
      <c r="B513" s="1" t="s">
        <v>437</v>
      </c>
      <c r="C513" s="1" t="s">
        <v>437</v>
      </c>
      <c r="D513" s="74" t="s">
        <v>64</v>
      </c>
      <c r="E513" s="36"/>
      <c r="F513" s="6"/>
      <c r="G513" s="223">
        <v>1205.7</v>
      </c>
      <c r="H513" s="223"/>
    </row>
    <row r="514" spans="1:8" ht="30">
      <c r="A514" s="139" t="s">
        <v>283</v>
      </c>
      <c r="B514" s="1" t="s">
        <v>437</v>
      </c>
      <c r="C514" s="1" t="s">
        <v>437</v>
      </c>
      <c r="D514" s="74" t="s">
        <v>64</v>
      </c>
      <c r="E514" s="36">
        <v>200</v>
      </c>
      <c r="F514" s="6"/>
      <c r="G514" s="223">
        <v>146</v>
      </c>
      <c r="H514" s="223"/>
    </row>
    <row r="515" spans="1:8" ht="30">
      <c r="A515" s="139" t="s">
        <v>284</v>
      </c>
      <c r="B515" s="1" t="s">
        <v>437</v>
      </c>
      <c r="C515" s="1" t="s">
        <v>437</v>
      </c>
      <c r="D515" s="74" t="s">
        <v>64</v>
      </c>
      <c r="E515" s="36">
        <v>240</v>
      </c>
      <c r="F515" s="6"/>
      <c r="G515" s="223">
        <v>146</v>
      </c>
      <c r="H515" s="223"/>
    </row>
    <row r="516" spans="1:8" ht="30">
      <c r="A516" s="129" t="s">
        <v>288</v>
      </c>
      <c r="B516" s="1" t="s">
        <v>437</v>
      </c>
      <c r="C516" s="1" t="s">
        <v>437</v>
      </c>
      <c r="D516" s="74" t="s">
        <v>64</v>
      </c>
      <c r="E516" s="36">
        <v>600</v>
      </c>
      <c r="F516" s="6"/>
      <c r="G516" s="223">
        <v>1059.7</v>
      </c>
      <c r="H516" s="223"/>
    </row>
    <row r="517" spans="1:8" ht="15">
      <c r="A517" s="129" t="s">
        <v>289</v>
      </c>
      <c r="B517" s="1" t="s">
        <v>437</v>
      </c>
      <c r="C517" s="1" t="s">
        <v>437</v>
      </c>
      <c r="D517" s="74" t="s">
        <v>64</v>
      </c>
      <c r="E517" s="36">
        <v>610</v>
      </c>
      <c r="F517" s="6"/>
      <c r="G517" s="223">
        <v>1059.7</v>
      </c>
      <c r="H517" s="223"/>
    </row>
    <row r="518" spans="1:8" ht="14.25">
      <c r="A518" s="10" t="s">
        <v>347</v>
      </c>
      <c r="B518" s="1" t="s">
        <v>437</v>
      </c>
      <c r="C518" s="1" t="s">
        <v>437</v>
      </c>
      <c r="D518" s="6" t="s">
        <v>346</v>
      </c>
      <c r="E518" s="36"/>
      <c r="F518" s="6"/>
      <c r="G518" s="223">
        <v>107.2</v>
      </c>
      <c r="H518" s="223"/>
    </row>
    <row r="519" spans="1:8" ht="30">
      <c r="A519" s="50" t="s">
        <v>208</v>
      </c>
      <c r="B519" s="1" t="s">
        <v>437</v>
      </c>
      <c r="C519" s="1" t="s">
        <v>437</v>
      </c>
      <c r="D519" s="246" t="s">
        <v>206</v>
      </c>
      <c r="E519" s="36"/>
      <c r="F519" s="6"/>
      <c r="G519" s="223">
        <v>107.2</v>
      </c>
      <c r="H519" s="223"/>
    </row>
    <row r="520" spans="1:8" ht="30">
      <c r="A520" s="105" t="s">
        <v>288</v>
      </c>
      <c r="B520" s="1" t="s">
        <v>437</v>
      </c>
      <c r="C520" s="1" t="s">
        <v>437</v>
      </c>
      <c r="D520" s="246" t="s">
        <v>206</v>
      </c>
      <c r="E520" s="36">
        <v>600</v>
      </c>
      <c r="F520" s="6"/>
      <c r="G520" s="223">
        <v>107.2</v>
      </c>
      <c r="H520" s="223"/>
    </row>
    <row r="521" spans="1:8" ht="15">
      <c r="A521" s="105" t="s">
        <v>289</v>
      </c>
      <c r="B521" s="1" t="s">
        <v>437</v>
      </c>
      <c r="C521" s="1" t="s">
        <v>437</v>
      </c>
      <c r="D521" s="246" t="s">
        <v>206</v>
      </c>
      <c r="E521" s="36">
        <v>610</v>
      </c>
      <c r="F521" s="6"/>
      <c r="G521" s="223">
        <v>107.2</v>
      </c>
      <c r="H521" s="223"/>
    </row>
    <row r="522" spans="1:9" ht="14.25">
      <c r="A522" s="9" t="s">
        <v>391</v>
      </c>
      <c r="B522" s="1" t="s">
        <v>437</v>
      </c>
      <c r="C522" s="1" t="s">
        <v>435</v>
      </c>
      <c r="D522" s="1"/>
      <c r="E522" s="6"/>
      <c r="F522" s="1"/>
      <c r="G522" s="223">
        <v>49103.9</v>
      </c>
      <c r="H522" s="223">
        <v>1278</v>
      </c>
      <c r="I522" s="27"/>
    </row>
    <row r="523" spans="1:8" ht="28.5">
      <c r="A523" s="170" t="s">
        <v>182</v>
      </c>
      <c r="B523" s="1" t="s">
        <v>437</v>
      </c>
      <c r="C523" s="1" t="s">
        <v>435</v>
      </c>
      <c r="D523" s="74" t="s">
        <v>350</v>
      </c>
      <c r="E523" s="6"/>
      <c r="F523" s="1"/>
      <c r="G523" s="223">
        <v>46231.9</v>
      </c>
      <c r="H523" s="223">
        <v>1278</v>
      </c>
    </row>
    <row r="524" spans="1:8" ht="15">
      <c r="A524" s="48" t="s">
        <v>471</v>
      </c>
      <c r="B524" s="1" t="s">
        <v>437</v>
      </c>
      <c r="C524" s="1" t="s">
        <v>435</v>
      </c>
      <c r="D524" s="74" t="s">
        <v>470</v>
      </c>
      <c r="E524" s="6"/>
      <c r="F524" s="1"/>
      <c r="G524" s="223">
        <v>1278</v>
      </c>
      <c r="H524" s="223">
        <v>1278</v>
      </c>
    </row>
    <row r="525" spans="1:8" ht="30">
      <c r="A525" s="55" t="s">
        <v>288</v>
      </c>
      <c r="B525" s="1" t="s">
        <v>437</v>
      </c>
      <c r="C525" s="1" t="s">
        <v>435</v>
      </c>
      <c r="D525" s="1" t="s">
        <v>484</v>
      </c>
      <c r="E525" s="17">
        <v>600</v>
      </c>
      <c r="F525" s="1"/>
      <c r="G525" s="223">
        <v>1278</v>
      </c>
      <c r="H525" s="223">
        <v>1278</v>
      </c>
    </row>
    <row r="526" spans="1:8" ht="15">
      <c r="A526" s="55" t="s">
        <v>289</v>
      </c>
      <c r="B526" s="1" t="s">
        <v>437</v>
      </c>
      <c r="C526" s="1" t="s">
        <v>435</v>
      </c>
      <c r="D526" s="1" t="s">
        <v>484</v>
      </c>
      <c r="E526" s="17">
        <v>610</v>
      </c>
      <c r="F526" s="1"/>
      <c r="G526" s="223">
        <v>1278</v>
      </c>
      <c r="H526" s="223">
        <v>1278</v>
      </c>
    </row>
    <row r="527" spans="1:8" ht="15">
      <c r="A527" s="55" t="s">
        <v>42</v>
      </c>
      <c r="B527" s="1" t="s">
        <v>437</v>
      </c>
      <c r="C527" s="1" t="s">
        <v>435</v>
      </c>
      <c r="D527" s="74" t="s">
        <v>580</v>
      </c>
      <c r="E527" s="5"/>
      <c r="F527" s="1"/>
      <c r="G527" s="223">
        <v>44953.9</v>
      </c>
      <c r="H527" s="223"/>
    </row>
    <row r="528" spans="1:8" ht="45">
      <c r="A528" s="139" t="s">
        <v>341</v>
      </c>
      <c r="B528" s="1" t="s">
        <v>437</v>
      </c>
      <c r="C528" s="1" t="s">
        <v>435</v>
      </c>
      <c r="D528" s="74" t="s">
        <v>39</v>
      </c>
      <c r="E528" s="5"/>
      <c r="F528" s="1"/>
      <c r="G528" s="223">
        <v>14257.2</v>
      </c>
      <c r="H528" s="223"/>
    </row>
    <row r="529" spans="1:8" ht="60">
      <c r="A529" s="139" t="s">
        <v>318</v>
      </c>
      <c r="B529" s="1" t="s">
        <v>437</v>
      </c>
      <c r="C529" s="1" t="s">
        <v>435</v>
      </c>
      <c r="D529" s="74" t="s">
        <v>39</v>
      </c>
      <c r="E529" s="5">
        <v>100</v>
      </c>
      <c r="F529" s="1"/>
      <c r="G529" s="223">
        <v>13246.5</v>
      </c>
      <c r="H529" s="223"/>
    </row>
    <row r="530" spans="1:8" ht="30">
      <c r="A530" s="139" t="s">
        <v>319</v>
      </c>
      <c r="B530" s="1" t="s">
        <v>437</v>
      </c>
      <c r="C530" s="1" t="s">
        <v>435</v>
      </c>
      <c r="D530" s="74" t="s">
        <v>39</v>
      </c>
      <c r="E530" s="5">
        <v>120</v>
      </c>
      <c r="F530" s="1"/>
      <c r="G530" s="223">
        <v>13246.5</v>
      </c>
      <c r="H530" s="223"/>
    </row>
    <row r="531" spans="1:8" ht="30">
      <c r="A531" s="139" t="s">
        <v>283</v>
      </c>
      <c r="B531" s="1" t="s">
        <v>437</v>
      </c>
      <c r="C531" s="1" t="s">
        <v>435</v>
      </c>
      <c r="D531" s="74" t="s">
        <v>39</v>
      </c>
      <c r="E531" s="5">
        <v>200</v>
      </c>
      <c r="F531" s="1"/>
      <c r="G531" s="223">
        <v>1007.1</v>
      </c>
      <c r="H531" s="223"/>
    </row>
    <row r="532" spans="1:8" ht="30">
      <c r="A532" s="139" t="s">
        <v>284</v>
      </c>
      <c r="B532" s="1" t="s">
        <v>437</v>
      </c>
      <c r="C532" s="1" t="s">
        <v>435</v>
      </c>
      <c r="D532" s="74" t="s">
        <v>39</v>
      </c>
      <c r="E532" s="5">
        <v>240</v>
      </c>
      <c r="F532" s="1"/>
      <c r="G532" s="223">
        <v>1007.1</v>
      </c>
      <c r="H532" s="223"/>
    </row>
    <row r="533" spans="1:8" ht="15">
      <c r="A533" s="139" t="s">
        <v>285</v>
      </c>
      <c r="B533" s="1" t="s">
        <v>437</v>
      </c>
      <c r="C533" s="1" t="s">
        <v>435</v>
      </c>
      <c r="D533" s="74" t="s">
        <v>39</v>
      </c>
      <c r="E533" s="5">
        <v>800</v>
      </c>
      <c r="F533" s="1"/>
      <c r="G533" s="223">
        <v>3.6</v>
      </c>
      <c r="H533" s="223"/>
    </row>
    <row r="534" spans="1:8" ht="15">
      <c r="A534" s="139" t="s">
        <v>278</v>
      </c>
      <c r="B534" s="1" t="s">
        <v>437</v>
      </c>
      <c r="C534" s="1" t="s">
        <v>435</v>
      </c>
      <c r="D534" s="74" t="s">
        <v>39</v>
      </c>
      <c r="E534" s="5">
        <v>850</v>
      </c>
      <c r="F534" s="1"/>
      <c r="G534" s="223">
        <v>3.6</v>
      </c>
      <c r="H534" s="223"/>
    </row>
    <row r="535" spans="1:8" ht="15">
      <c r="A535" s="55" t="s">
        <v>193</v>
      </c>
      <c r="B535" s="1" t="s">
        <v>437</v>
      </c>
      <c r="C535" s="1" t="s">
        <v>435</v>
      </c>
      <c r="D535" s="74" t="s">
        <v>33</v>
      </c>
      <c r="E535" s="5"/>
      <c r="F535" s="1"/>
      <c r="G535" s="223">
        <v>27000</v>
      </c>
      <c r="H535" s="223"/>
    </row>
    <row r="536" spans="1:8" ht="30">
      <c r="A536" s="129" t="s">
        <v>288</v>
      </c>
      <c r="B536" s="1" t="s">
        <v>437</v>
      </c>
      <c r="C536" s="1" t="s">
        <v>435</v>
      </c>
      <c r="D536" s="74" t="s">
        <v>33</v>
      </c>
      <c r="E536" s="5">
        <v>600</v>
      </c>
      <c r="F536" s="1"/>
      <c r="G536" s="223">
        <v>27000</v>
      </c>
      <c r="H536" s="223"/>
    </row>
    <row r="537" spans="1:8" ht="15">
      <c r="A537" s="129" t="s">
        <v>289</v>
      </c>
      <c r="B537" s="1" t="s">
        <v>437</v>
      </c>
      <c r="C537" s="1" t="s">
        <v>435</v>
      </c>
      <c r="D537" s="74" t="s">
        <v>33</v>
      </c>
      <c r="E537" s="5">
        <v>610</v>
      </c>
      <c r="F537" s="1"/>
      <c r="G537" s="223">
        <v>27000</v>
      </c>
      <c r="H537" s="223"/>
    </row>
    <row r="538" spans="1:8" ht="15">
      <c r="A538" s="98" t="s">
        <v>40</v>
      </c>
      <c r="B538" s="1" t="s">
        <v>437</v>
      </c>
      <c r="C538" s="1" t="s">
        <v>435</v>
      </c>
      <c r="D538" s="74" t="s">
        <v>41</v>
      </c>
      <c r="E538" s="35"/>
      <c r="F538" s="35"/>
      <c r="G538" s="223">
        <v>720</v>
      </c>
      <c r="H538" s="223"/>
    </row>
    <row r="539" spans="1:8" ht="30">
      <c r="A539" s="50" t="s">
        <v>283</v>
      </c>
      <c r="B539" s="1" t="s">
        <v>437</v>
      </c>
      <c r="C539" s="1" t="s">
        <v>435</v>
      </c>
      <c r="D539" s="74" t="s">
        <v>41</v>
      </c>
      <c r="E539" s="35">
        <v>200</v>
      </c>
      <c r="F539" s="35">
        <v>200</v>
      </c>
      <c r="G539" s="223">
        <v>3</v>
      </c>
      <c r="H539" s="223"/>
    </row>
    <row r="540" spans="1:8" ht="30">
      <c r="A540" s="50" t="s">
        <v>284</v>
      </c>
      <c r="B540" s="1" t="s">
        <v>437</v>
      </c>
      <c r="C540" s="1" t="s">
        <v>435</v>
      </c>
      <c r="D540" s="74" t="s">
        <v>41</v>
      </c>
      <c r="E540" s="35">
        <v>240</v>
      </c>
      <c r="F540" s="35">
        <v>240</v>
      </c>
      <c r="G540" s="223">
        <v>3</v>
      </c>
      <c r="H540" s="223"/>
    </row>
    <row r="541" spans="1:8" ht="15">
      <c r="A541" s="48" t="s">
        <v>303</v>
      </c>
      <c r="B541" s="1" t="s">
        <v>437</v>
      </c>
      <c r="C541" s="1" t="s">
        <v>435</v>
      </c>
      <c r="D541" s="74" t="s">
        <v>41</v>
      </c>
      <c r="E541" s="35">
        <v>300</v>
      </c>
      <c r="F541" s="35">
        <v>300</v>
      </c>
      <c r="G541" s="223">
        <v>717</v>
      </c>
      <c r="H541" s="223"/>
    </row>
    <row r="542" spans="1:8" ht="30">
      <c r="A542" s="98" t="s">
        <v>512</v>
      </c>
      <c r="B542" s="1" t="s">
        <v>437</v>
      </c>
      <c r="C542" s="1" t="s">
        <v>435</v>
      </c>
      <c r="D542" s="74" t="s">
        <v>41</v>
      </c>
      <c r="E542" s="35">
        <v>321</v>
      </c>
      <c r="F542" s="35">
        <v>320</v>
      </c>
      <c r="G542" s="223">
        <v>717</v>
      </c>
      <c r="H542" s="223"/>
    </row>
    <row r="543" spans="1:8" ht="15">
      <c r="A543" s="84" t="s">
        <v>34</v>
      </c>
      <c r="B543" s="1" t="s">
        <v>437</v>
      </c>
      <c r="C543" s="1" t="s">
        <v>435</v>
      </c>
      <c r="D543" s="74" t="s">
        <v>35</v>
      </c>
      <c r="E543" s="5"/>
      <c r="F543" s="1"/>
      <c r="G543" s="223">
        <v>920.7</v>
      </c>
      <c r="H543" s="223"/>
    </row>
    <row r="544" spans="1:8" ht="30">
      <c r="A544" s="139" t="s">
        <v>283</v>
      </c>
      <c r="B544" s="1" t="s">
        <v>437</v>
      </c>
      <c r="C544" s="1" t="s">
        <v>435</v>
      </c>
      <c r="D544" s="74" t="s">
        <v>35</v>
      </c>
      <c r="E544" s="5">
        <v>200</v>
      </c>
      <c r="F544" s="1"/>
      <c r="G544" s="223">
        <v>920.7</v>
      </c>
      <c r="H544" s="223"/>
    </row>
    <row r="545" spans="1:8" ht="30">
      <c r="A545" s="139" t="s">
        <v>284</v>
      </c>
      <c r="B545" s="1" t="s">
        <v>437</v>
      </c>
      <c r="C545" s="1" t="s">
        <v>435</v>
      </c>
      <c r="D545" s="74" t="s">
        <v>35</v>
      </c>
      <c r="E545" s="5">
        <v>240</v>
      </c>
      <c r="F545" s="1"/>
      <c r="G545" s="223">
        <v>920.7</v>
      </c>
      <c r="H545" s="223"/>
    </row>
    <row r="546" spans="1:8" ht="15">
      <c r="A546" s="84" t="s">
        <v>36</v>
      </c>
      <c r="B546" s="1" t="s">
        <v>437</v>
      </c>
      <c r="C546" s="1" t="s">
        <v>435</v>
      </c>
      <c r="D546" s="74" t="s">
        <v>37</v>
      </c>
      <c r="E546" s="5"/>
      <c r="F546" s="1"/>
      <c r="G546" s="223">
        <v>1221</v>
      </c>
      <c r="H546" s="223"/>
    </row>
    <row r="547" spans="1:8" ht="30">
      <c r="A547" s="139" t="s">
        <v>283</v>
      </c>
      <c r="B547" s="1" t="s">
        <v>437</v>
      </c>
      <c r="C547" s="1" t="s">
        <v>435</v>
      </c>
      <c r="D547" s="74" t="s">
        <v>37</v>
      </c>
      <c r="E547" s="5">
        <v>200</v>
      </c>
      <c r="F547" s="1"/>
      <c r="G547" s="223">
        <v>1221</v>
      </c>
      <c r="H547" s="223"/>
    </row>
    <row r="548" spans="1:8" ht="30">
      <c r="A548" s="139" t="s">
        <v>284</v>
      </c>
      <c r="B548" s="1" t="s">
        <v>437</v>
      </c>
      <c r="C548" s="1" t="s">
        <v>435</v>
      </c>
      <c r="D548" s="74" t="s">
        <v>37</v>
      </c>
      <c r="E548" s="5">
        <v>240</v>
      </c>
      <c r="F548" s="1"/>
      <c r="G548" s="223">
        <v>1221</v>
      </c>
      <c r="H548" s="223"/>
    </row>
    <row r="549" spans="1:8" ht="30">
      <c r="A549" s="84" t="s">
        <v>539</v>
      </c>
      <c r="B549" s="1" t="s">
        <v>437</v>
      </c>
      <c r="C549" s="1" t="s">
        <v>435</v>
      </c>
      <c r="D549" s="74" t="s">
        <v>38</v>
      </c>
      <c r="E549" s="5"/>
      <c r="F549" s="1"/>
      <c r="G549" s="223">
        <v>835</v>
      </c>
      <c r="H549" s="223"/>
    </row>
    <row r="550" spans="1:8" ht="30">
      <c r="A550" s="139" t="s">
        <v>283</v>
      </c>
      <c r="B550" s="1" t="s">
        <v>437</v>
      </c>
      <c r="C550" s="1" t="s">
        <v>435</v>
      </c>
      <c r="D550" s="74" t="s">
        <v>38</v>
      </c>
      <c r="E550" s="5">
        <v>200</v>
      </c>
      <c r="F550" s="1"/>
      <c r="G550" s="223">
        <v>835</v>
      </c>
      <c r="H550" s="223"/>
    </row>
    <row r="551" spans="1:8" ht="30">
      <c r="A551" s="139" t="s">
        <v>284</v>
      </c>
      <c r="B551" s="1" t="s">
        <v>437</v>
      </c>
      <c r="C551" s="1" t="s">
        <v>435</v>
      </c>
      <c r="D551" s="74" t="s">
        <v>38</v>
      </c>
      <c r="E551" s="5">
        <v>240</v>
      </c>
      <c r="F551" s="1"/>
      <c r="G551" s="223">
        <v>835</v>
      </c>
      <c r="H551" s="223"/>
    </row>
    <row r="552" spans="1:8" ht="42.75">
      <c r="A552" s="165" t="s">
        <v>167</v>
      </c>
      <c r="B552" s="1" t="s">
        <v>437</v>
      </c>
      <c r="C552" s="1" t="s">
        <v>435</v>
      </c>
      <c r="D552" s="1" t="s">
        <v>351</v>
      </c>
      <c r="E552" s="6"/>
      <c r="F552" s="1"/>
      <c r="G552" s="223">
        <v>350</v>
      </c>
      <c r="H552" s="223"/>
    </row>
    <row r="553" spans="1:8" ht="42.75">
      <c r="A553" s="176" t="s">
        <v>617</v>
      </c>
      <c r="B553" s="1" t="s">
        <v>437</v>
      </c>
      <c r="C553" s="1" t="s">
        <v>435</v>
      </c>
      <c r="D553" s="1" t="s">
        <v>369</v>
      </c>
      <c r="E553" s="6"/>
      <c r="F553" s="1"/>
      <c r="G553" s="223">
        <v>350</v>
      </c>
      <c r="H553" s="223"/>
    </row>
    <row r="554" spans="1:8" ht="28.5">
      <c r="A554" s="140" t="s">
        <v>169</v>
      </c>
      <c r="B554" s="1" t="s">
        <v>437</v>
      </c>
      <c r="C554" s="1" t="s">
        <v>435</v>
      </c>
      <c r="D554" s="75" t="s">
        <v>605</v>
      </c>
      <c r="E554" s="6"/>
      <c r="F554" s="1"/>
      <c r="G554" s="223">
        <v>350</v>
      </c>
      <c r="H554" s="223"/>
    </row>
    <row r="555" spans="1:8" ht="14.25">
      <c r="A555" s="65" t="s">
        <v>303</v>
      </c>
      <c r="B555" s="1" t="s">
        <v>437</v>
      </c>
      <c r="C555" s="1" t="s">
        <v>435</v>
      </c>
      <c r="D555" s="75" t="s">
        <v>605</v>
      </c>
      <c r="E555" s="6" t="s">
        <v>371</v>
      </c>
      <c r="F555" s="1"/>
      <c r="G555" s="223">
        <v>350</v>
      </c>
      <c r="H555" s="223"/>
    </row>
    <row r="556" spans="1:8" ht="28.5">
      <c r="A556" s="51" t="s">
        <v>512</v>
      </c>
      <c r="B556" s="1" t="s">
        <v>437</v>
      </c>
      <c r="C556" s="1" t="s">
        <v>435</v>
      </c>
      <c r="D556" s="75" t="s">
        <v>605</v>
      </c>
      <c r="E556" s="6">
        <v>321</v>
      </c>
      <c r="F556" s="1"/>
      <c r="G556" s="223">
        <v>350</v>
      </c>
      <c r="H556" s="223"/>
    </row>
    <row r="557" spans="1:9" ht="28.5">
      <c r="A557" s="165" t="s">
        <v>59</v>
      </c>
      <c r="B557" s="1" t="s">
        <v>437</v>
      </c>
      <c r="C557" s="1" t="s">
        <v>435</v>
      </c>
      <c r="D557" s="75" t="s">
        <v>358</v>
      </c>
      <c r="E557" s="6"/>
      <c r="F557" s="1"/>
      <c r="G557" s="223">
        <v>2522</v>
      </c>
      <c r="H557" s="223"/>
      <c r="I557" s="27"/>
    </row>
    <row r="558" spans="1:8" ht="28.5">
      <c r="A558" s="158" t="s">
        <v>22</v>
      </c>
      <c r="B558" s="1" t="s">
        <v>437</v>
      </c>
      <c r="C558" s="1" t="s">
        <v>435</v>
      </c>
      <c r="D558" s="74" t="s">
        <v>4</v>
      </c>
      <c r="E558" s="6"/>
      <c r="F558" s="1"/>
      <c r="G558" s="223">
        <v>2522</v>
      </c>
      <c r="H558" s="223"/>
    </row>
    <row r="559" spans="1:8" ht="60">
      <c r="A559" s="139" t="s">
        <v>318</v>
      </c>
      <c r="B559" s="1" t="s">
        <v>437</v>
      </c>
      <c r="C559" s="1" t="s">
        <v>435</v>
      </c>
      <c r="D559" s="74" t="s">
        <v>4</v>
      </c>
      <c r="E559" s="6" t="s">
        <v>362</v>
      </c>
      <c r="F559" s="1"/>
      <c r="G559" s="223">
        <v>2104.9</v>
      </c>
      <c r="H559" s="223"/>
    </row>
    <row r="560" spans="1:8" ht="30">
      <c r="A560" s="139" t="s">
        <v>319</v>
      </c>
      <c r="B560" s="1" t="s">
        <v>437</v>
      </c>
      <c r="C560" s="1" t="s">
        <v>435</v>
      </c>
      <c r="D560" s="74" t="s">
        <v>4</v>
      </c>
      <c r="E560" s="16" t="s">
        <v>504</v>
      </c>
      <c r="F560" s="1"/>
      <c r="G560" s="223">
        <v>2104.9</v>
      </c>
      <c r="H560" s="223"/>
    </row>
    <row r="561" spans="1:8" ht="30">
      <c r="A561" s="139" t="s">
        <v>283</v>
      </c>
      <c r="B561" s="1" t="s">
        <v>437</v>
      </c>
      <c r="C561" s="1" t="s">
        <v>435</v>
      </c>
      <c r="D561" s="74" t="s">
        <v>4</v>
      </c>
      <c r="E561" s="16" t="s">
        <v>286</v>
      </c>
      <c r="F561" s="1"/>
      <c r="G561" s="223">
        <v>417.1</v>
      </c>
      <c r="H561" s="223"/>
    </row>
    <row r="562" spans="1:8" ht="30">
      <c r="A562" s="139" t="s">
        <v>284</v>
      </c>
      <c r="B562" s="1" t="s">
        <v>437</v>
      </c>
      <c r="C562" s="1" t="s">
        <v>435</v>
      </c>
      <c r="D562" s="74" t="s">
        <v>4</v>
      </c>
      <c r="E562" s="16" t="s">
        <v>276</v>
      </c>
      <c r="F562" s="1"/>
      <c r="G562" s="223">
        <v>417.1</v>
      </c>
      <c r="H562" s="223"/>
    </row>
    <row r="563" spans="1:8" ht="14.25">
      <c r="A563" s="9" t="s">
        <v>498</v>
      </c>
      <c r="B563" s="1" t="s">
        <v>438</v>
      </c>
      <c r="C563" s="1"/>
      <c r="D563" s="1"/>
      <c r="E563" s="6"/>
      <c r="F563" s="1"/>
      <c r="G563" s="223">
        <v>118523.4</v>
      </c>
      <c r="H563" s="223">
        <v>3689.3</v>
      </c>
    </row>
    <row r="564" spans="1:8" ht="14.25">
      <c r="A564" s="9" t="s">
        <v>392</v>
      </c>
      <c r="B564" s="1" t="s">
        <v>438</v>
      </c>
      <c r="C564" s="1" t="s">
        <v>429</v>
      </c>
      <c r="D564" s="1"/>
      <c r="E564" s="6"/>
      <c r="F564" s="1"/>
      <c r="G564" s="223">
        <v>94817</v>
      </c>
      <c r="H564" s="223">
        <v>3689.3</v>
      </c>
    </row>
    <row r="565" spans="1:8" ht="28.5">
      <c r="A565" s="171" t="s">
        <v>181</v>
      </c>
      <c r="B565" s="1" t="s">
        <v>438</v>
      </c>
      <c r="C565" s="1" t="s">
        <v>429</v>
      </c>
      <c r="D565" s="75" t="s">
        <v>292</v>
      </c>
      <c r="E565" s="6"/>
      <c r="F565" s="1"/>
      <c r="G565" s="223">
        <v>94817</v>
      </c>
      <c r="H565" s="223">
        <v>3689.3</v>
      </c>
    </row>
    <row r="566" spans="1:8" ht="14.25">
      <c r="A566" s="57" t="s">
        <v>293</v>
      </c>
      <c r="B566" s="1" t="s">
        <v>438</v>
      </c>
      <c r="C566" s="1" t="s">
        <v>429</v>
      </c>
      <c r="D566" s="75" t="s">
        <v>294</v>
      </c>
      <c r="E566" s="6"/>
      <c r="F566" s="1"/>
      <c r="G566" s="223">
        <v>89617</v>
      </c>
      <c r="H566" s="223">
        <v>3689.3</v>
      </c>
    </row>
    <row r="567" spans="1:8" ht="14.25">
      <c r="A567" s="60" t="s">
        <v>295</v>
      </c>
      <c r="B567" s="1" t="s">
        <v>438</v>
      </c>
      <c r="C567" s="1" t="s">
        <v>429</v>
      </c>
      <c r="D567" s="77" t="s">
        <v>320</v>
      </c>
      <c r="E567" s="6"/>
      <c r="F567" s="1"/>
      <c r="G567" s="223">
        <v>52958.7</v>
      </c>
      <c r="H567" s="223"/>
    </row>
    <row r="568" spans="1:8" ht="30">
      <c r="A568" s="55" t="s">
        <v>288</v>
      </c>
      <c r="B568" s="1" t="s">
        <v>438</v>
      </c>
      <c r="C568" s="1" t="s">
        <v>429</v>
      </c>
      <c r="D568" s="77" t="s">
        <v>320</v>
      </c>
      <c r="E568" s="5">
        <v>600</v>
      </c>
      <c r="F568" s="1"/>
      <c r="G568" s="223">
        <v>52958.7</v>
      </c>
      <c r="H568" s="223"/>
    </row>
    <row r="569" spans="1:8" ht="15">
      <c r="A569" s="55" t="s">
        <v>289</v>
      </c>
      <c r="B569" s="1" t="s">
        <v>438</v>
      </c>
      <c r="C569" s="1" t="s">
        <v>429</v>
      </c>
      <c r="D569" s="77" t="s">
        <v>320</v>
      </c>
      <c r="E569" s="5">
        <v>610</v>
      </c>
      <c r="F569" s="1"/>
      <c r="G569" s="223">
        <v>12210.8</v>
      </c>
      <c r="H569" s="223"/>
    </row>
    <row r="570" spans="1:8" ht="15">
      <c r="A570" s="55" t="s">
        <v>296</v>
      </c>
      <c r="B570" s="1" t="s">
        <v>438</v>
      </c>
      <c r="C570" s="1" t="s">
        <v>429</v>
      </c>
      <c r="D570" s="77" t="s">
        <v>320</v>
      </c>
      <c r="E570" s="5">
        <v>620</v>
      </c>
      <c r="F570" s="1"/>
      <c r="G570" s="223">
        <v>40747.9</v>
      </c>
      <c r="H570" s="223"/>
    </row>
    <row r="571" spans="1:8" ht="51.75" customHeight="1">
      <c r="A571" s="129" t="s">
        <v>227</v>
      </c>
      <c r="B571" s="1" t="s">
        <v>438</v>
      </c>
      <c r="C571" s="1" t="s">
        <v>429</v>
      </c>
      <c r="D571" s="15" t="s">
        <v>205</v>
      </c>
      <c r="E571" s="5"/>
      <c r="F571" s="1"/>
      <c r="G571" s="223">
        <v>2116.6</v>
      </c>
      <c r="H571" s="223">
        <v>2116.6</v>
      </c>
    </row>
    <row r="572" spans="1:8" ht="30">
      <c r="A572" s="95" t="s">
        <v>288</v>
      </c>
      <c r="B572" s="1" t="s">
        <v>438</v>
      </c>
      <c r="C572" s="1" t="s">
        <v>429</v>
      </c>
      <c r="D572" s="15" t="s">
        <v>205</v>
      </c>
      <c r="E572" s="5">
        <v>600</v>
      </c>
      <c r="F572" s="1"/>
      <c r="G572" s="223">
        <v>2116.6</v>
      </c>
      <c r="H572" s="223">
        <v>2116.6</v>
      </c>
    </row>
    <row r="573" spans="1:8" ht="15">
      <c r="A573" s="55" t="s">
        <v>289</v>
      </c>
      <c r="B573" s="1" t="s">
        <v>438</v>
      </c>
      <c r="C573" s="1" t="s">
        <v>429</v>
      </c>
      <c r="D573" s="15" t="s">
        <v>205</v>
      </c>
      <c r="E573" s="5">
        <v>610</v>
      </c>
      <c r="F573" s="1"/>
      <c r="G573" s="223">
        <v>473.7</v>
      </c>
      <c r="H573" s="223">
        <v>473.7</v>
      </c>
    </row>
    <row r="574" spans="1:8" ht="15">
      <c r="A574" s="95" t="s">
        <v>296</v>
      </c>
      <c r="B574" s="1" t="s">
        <v>438</v>
      </c>
      <c r="C574" s="1" t="s">
        <v>429</v>
      </c>
      <c r="D574" s="15" t="s">
        <v>205</v>
      </c>
      <c r="E574" s="5">
        <v>620</v>
      </c>
      <c r="F574" s="1"/>
      <c r="G574" s="223">
        <v>1642.9</v>
      </c>
      <c r="H574" s="223">
        <v>1642.9</v>
      </c>
    </row>
    <row r="575" spans="1:8" ht="28.5">
      <c r="A575" s="91" t="s">
        <v>301</v>
      </c>
      <c r="B575" s="1" t="s">
        <v>438</v>
      </c>
      <c r="C575" s="1" t="s">
        <v>429</v>
      </c>
      <c r="D575" s="77" t="s">
        <v>326</v>
      </c>
      <c r="E575" s="5"/>
      <c r="F575" s="1"/>
      <c r="G575" s="223">
        <v>5467.3</v>
      </c>
      <c r="H575" s="223"/>
    </row>
    <row r="576" spans="1:8" ht="14.25">
      <c r="A576" s="60" t="s">
        <v>295</v>
      </c>
      <c r="B576" s="1" t="s">
        <v>438</v>
      </c>
      <c r="C576" s="1" t="s">
        <v>429</v>
      </c>
      <c r="D576" s="77" t="s">
        <v>328</v>
      </c>
      <c r="E576" s="6"/>
      <c r="F576" s="1"/>
      <c r="G576" s="223">
        <v>5467.3</v>
      </c>
      <c r="H576" s="223"/>
    </row>
    <row r="577" spans="1:8" ht="30">
      <c r="A577" s="55" t="s">
        <v>288</v>
      </c>
      <c r="B577" s="1" t="s">
        <v>438</v>
      </c>
      <c r="C577" s="1" t="s">
        <v>429</v>
      </c>
      <c r="D577" s="77" t="s">
        <v>328</v>
      </c>
      <c r="E577" s="5">
        <v>600</v>
      </c>
      <c r="F577" s="1"/>
      <c r="G577" s="223">
        <v>5467.3</v>
      </c>
      <c r="H577" s="223"/>
    </row>
    <row r="578" spans="1:8" ht="15">
      <c r="A578" s="55" t="s">
        <v>289</v>
      </c>
      <c r="B578" s="1" t="s">
        <v>438</v>
      </c>
      <c r="C578" s="1" t="s">
        <v>429</v>
      </c>
      <c r="D578" s="77" t="s">
        <v>328</v>
      </c>
      <c r="E578" s="5">
        <v>610</v>
      </c>
      <c r="F578" s="1"/>
      <c r="G578" s="223">
        <v>5467.3</v>
      </c>
      <c r="H578" s="223"/>
    </row>
    <row r="579" spans="1:8" ht="45">
      <c r="A579" s="129" t="s">
        <v>227</v>
      </c>
      <c r="B579" s="1" t="s">
        <v>438</v>
      </c>
      <c r="C579" s="1" t="s">
        <v>429</v>
      </c>
      <c r="D579" s="15" t="s">
        <v>205</v>
      </c>
      <c r="E579" s="5"/>
      <c r="F579" s="1"/>
      <c r="G579" s="223">
        <v>192.9</v>
      </c>
      <c r="H579" s="223">
        <v>192.9</v>
      </c>
    </row>
    <row r="580" spans="1:8" ht="30">
      <c r="A580" s="95" t="s">
        <v>288</v>
      </c>
      <c r="B580" s="1" t="s">
        <v>438</v>
      </c>
      <c r="C580" s="1" t="s">
        <v>429</v>
      </c>
      <c r="D580" s="15" t="s">
        <v>205</v>
      </c>
      <c r="E580" s="5">
        <v>600</v>
      </c>
      <c r="F580" s="1"/>
      <c r="G580" s="223">
        <v>192.9</v>
      </c>
      <c r="H580" s="223">
        <v>192.9</v>
      </c>
    </row>
    <row r="581" spans="1:8" ht="15">
      <c r="A581" s="55" t="s">
        <v>289</v>
      </c>
      <c r="B581" s="1" t="s">
        <v>438</v>
      </c>
      <c r="C581" s="1" t="s">
        <v>429</v>
      </c>
      <c r="D581" s="15" t="s">
        <v>205</v>
      </c>
      <c r="E581" s="5">
        <v>610</v>
      </c>
      <c r="F581" s="1"/>
      <c r="G581" s="223">
        <v>192.9</v>
      </c>
      <c r="H581" s="223">
        <v>192.9</v>
      </c>
    </row>
    <row r="582" spans="1:8" ht="14.25">
      <c r="A582" s="91" t="s">
        <v>305</v>
      </c>
      <c r="B582" s="1" t="s">
        <v>438</v>
      </c>
      <c r="C582" s="1" t="s">
        <v>429</v>
      </c>
      <c r="D582" s="14" t="s">
        <v>330</v>
      </c>
      <c r="E582" s="15"/>
      <c r="F582" s="1"/>
      <c r="G582" s="223">
        <v>241.8</v>
      </c>
      <c r="H582" s="223"/>
    </row>
    <row r="583" spans="1:8" ht="30">
      <c r="A583" s="55" t="s">
        <v>288</v>
      </c>
      <c r="B583" s="1" t="s">
        <v>438</v>
      </c>
      <c r="C583" s="1" t="s">
        <v>429</v>
      </c>
      <c r="D583" s="77" t="s">
        <v>330</v>
      </c>
      <c r="E583" s="5">
        <v>600</v>
      </c>
      <c r="F583" s="1"/>
      <c r="G583" s="223">
        <v>241.8</v>
      </c>
      <c r="H583" s="223"/>
    </row>
    <row r="584" spans="1:8" ht="15">
      <c r="A584" s="55" t="s">
        <v>289</v>
      </c>
      <c r="B584" s="1" t="s">
        <v>438</v>
      </c>
      <c r="C584" s="1" t="s">
        <v>429</v>
      </c>
      <c r="D584" s="77" t="s">
        <v>330</v>
      </c>
      <c r="E584" s="5">
        <v>610</v>
      </c>
      <c r="F584" s="1"/>
      <c r="G584" s="223">
        <v>241.8</v>
      </c>
      <c r="H584" s="223"/>
    </row>
    <row r="585" spans="1:8" ht="14.25">
      <c r="A585" s="60" t="s">
        <v>295</v>
      </c>
      <c r="B585" s="1" t="s">
        <v>438</v>
      </c>
      <c r="C585" s="1" t="s">
        <v>429</v>
      </c>
      <c r="D585" s="77" t="s">
        <v>331</v>
      </c>
      <c r="E585" s="15"/>
      <c r="F585" s="1"/>
      <c r="G585" s="223">
        <v>14396.6</v>
      </c>
      <c r="H585" s="223"/>
    </row>
    <row r="586" spans="1:8" ht="30">
      <c r="A586" s="55" t="s">
        <v>288</v>
      </c>
      <c r="B586" s="1" t="s">
        <v>438</v>
      </c>
      <c r="C586" s="1" t="s">
        <v>429</v>
      </c>
      <c r="D586" s="77" t="s">
        <v>331</v>
      </c>
      <c r="E586" s="5">
        <v>600</v>
      </c>
      <c r="F586" s="1"/>
      <c r="G586" s="223">
        <v>14396.6</v>
      </c>
      <c r="H586" s="223"/>
    </row>
    <row r="587" spans="1:8" ht="15">
      <c r="A587" s="55" t="s">
        <v>289</v>
      </c>
      <c r="B587" s="1" t="s">
        <v>438</v>
      </c>
      <c r="C587" s="1" t="s">
        <v>429</v>
      </c>
      <c r="D587" s="77" t="s">
        <v>331</v>
      </c>
      <c r="E587" s="5">
        <v>610</v>
      </c>
      <c r="F587" s="1"/>
      <c r="G587" s="223">
        <v>14396.6</v>
      </c>
      <c r="H587" s="223"/>
    </row>
    <row r="588" spans="1:8" ht="45">
      <c r="A588" s="129" t="s">
        <v>227</v>
      </c>
      <c r="B588" s="1" t="s">
        <v>438</v>
      </c>
      <c r="C588" s="1" t="s">
        <v>429</v>
      </c>
      <c r="D588" s="15" t="s">
        <v>205</v>
      </c>
      <c r="E588" s="5"/>
      <c r="F588" s="1"/>
      <c r="G588" s="223">
        <v>666.1</v>
      </c>
      <c r="H588" s="223">
        <v>666.1</v>
      </c>
    </row>
    <row r="589" spans="1:8" ht="30">
      <c r="A589" s="55" t="s">
        <v>288</v>
      </c>
      <c r="B589" s="1" t="s">
        <v>438</v>
      </c>
      <c r="C589" s="1" t="s">
        <v>429</v>
      </c>
      <c r="D589" s="15" t="s">
        <v>205</v>
      </c>
      <c r="E589" s="5">
        <v>600</v>
      </c>
      <c r="F589" s="1"/>
      <c r="G589" s="223">
        <v>666.1</v>
      </c>
      <c r="H589" s="223">
        <v>666.1</v>
      </c>
    </row>
    <row r="590" spans="1:8" ht="15">
      <c r="A590" s="55" t="s">
        <v>289</v>
      </c>
      <c r="B590" s="1" t="s">
        <v>438</v>
      </c>
      <c r="C590" s="1" t="s">
        <v>429</v>
      </c>
      <c r="D590" s="15" t="s">
        <v>205</v>
      </c>
      <c r="E590" s="5">
        <v>610</v>
      </c>
      <c r="F590" s="1"/>
      <c r="G590" s="223">
        <v>666.1</v>
      </c>
      <c r="H590" s="223">
        <v>666.1</v>
      </c>
    </row>
    <row r="591" spans="1:8" ht="14.25">
      <c r="A591" s="91" t="s">
        <v>307</v>
      </c>
      <c r="B591" s="1" t="s">
        <v>438</v>
      </c>
      <c r="C591" s="1" t="s">
        <v>429</v>
      </c>
      <c r="D591" s="1" t="s">
        <v>52</v>
      </c>
      <c r="E591" s="6"/>
      <c r="F591" s="1"/>
      <c r="G591" s="223">
        <v>12863.3</v>
      </c>
      <c r="H591" s="223"/>
    </row>
    <row r="592" spans="1:8" ht="14.25">
      <c r="A592" s="60" t="s">
        <v>295</v>
      </c>
      <c r="B592" s="1" t="s">
        <v>438</v>
      </c>
      <c r="C592" s="1" t="s">
        <v>429</v>
      </c>
      <c r="D592" s="77" t="s">
        <v>334</v>
      </c>
      <c r="E592" s="6"/>
      <c r="F592" s="1"/>
      <c r="G592" s="223">
        <v>12863.3</v>
      </c>
      <c r="H592" s="223"/>
    </row>
    <row r="593" spans="1:8" ht="30">
      <c r="A593" s="55" t="s">
        <v>288</v>
      </c>
      <c r="B593" s="1" t="s">
        <v>438</v>
      </c>
      <c r="C593" s="1" t="s">
        <v>429</v>
      </c>
      <c r="D593" s="77" t="s">
        <v>334</v>
      </c>
      <c r="E593" s="5">
        <v>600</v>
      </c>
      <c r="F593" s="1"/>
      <c r="G593" s="223">
        <v>12863.3</v>
      </c>
      <c r="H593" s="223"/>
    </row>
    <row r="594" spans="1:8" ht="15">
      <c r="A594" s="55" t="s">
        <v>296</v>
      </c>
      <c r="B594" s="1" t="s">
        <v>438</v>
      </c>
      <c r="C594" s="1" t="s">
        <v>429</v>
      </c>
      <c r="D594" s="77" t="s">
        <v>334</v>
      </c>
      <c r="E594" s="5">
        <v>620</v>
      </c>
      <c r="F594" s="1"/>
      <c r="G594" s="223">
        <v>12863.3</v>
      </c>
      <c r="H594" s="223"/>
    </row>
    <row r="595" spans="1:8" ht="45">
      <c r="A595" s="129" t="s">
        <v>227</v>
      </c>
      <c r="B595" s="1" t="s">
        <v>438</v>
      </c>
      <c r="C595" s="1" t="s">
        <v>429</v>
      </c>
      <c r="D595" s="15" t="s">
        <v>205</v>
      </c>
      <c r="E595" s="5"/>
      <c r="F595" s="1"/>
      <c r="G595" s="223">
        <v>713.7</v>
      </c>
      <c r="H595" s="223">
        <v>713.7</v>
      </c>
    </row>
    <row r="596" spans="1:8" ht="30">
      <c r="A596" s="55" t="s">
        <v>288</v>
      </c>
      <c r="B596" s="1" t="s">
        <v>438</v>
      </c>
      <c r="C596" s="1" t="s">
        <v>429</v>
      </c>
      <c r="D596" s="15" t="s">
        <v>205</v>
      </c>
      <c r="E596" s="5">
        <v>600</v>
      </c>
      <c r="F596" s="1"/>
      <c r="G596" s="223">
        <v>713.7</v>
      </c>
      <c r="H596" s="223">
        <v>713.7</v>
      </c>
    </row>
    <row r="597" spans="1:8" ht="15">
      <c r="A597" s="55" t="s">
        <v>296</v>
      </c>
      <c r="B597" s="1" t="s">
        <v>438</v>
      </c>
      <c r="C597" s="1" t="s">
        <v>429</v>
      </c>
      <c r="D597" s="15" t="s">
        <v>205</v>
      </c>
      <c r="E597" s="5">
        <v>620</v>
      </c>
      <c r="F597" s="1"/>
      <c r="G597" s="223">
        <v>713.7</v>
      </c>
      <c r="H597" s="223">
        <v>713.7</v>
      </c>
    </row>
    <row r="598" spans="1:8" ht="30">
      <c r="A598" s="92" t="s">
        <v>262</v>
      </c>
      <c r="B598" s="1" t="s">
        <v>438</v>
      </c>
      <c r="C598" s="1" t="s">
        <v>429</v>
      </c>
      <c r="D598" s="77" t="s">
        <v>263</v>
      </c>
      <c r="E598" s="5"/>
      <c r="F598" s="1"/>
      <c r="G598" s="223">
        <v>5200</v>
      </c>
      <c r="H598" s="223"/>
    </row>
    <row r="599" spans="1:8" ht="30">
      <c r="A599" s="95" t="s">
        <v>265</v>
      </c>
      <c r="B599" s="1" t="s">
        <v>438</v>
      </c>
      <c r="C599" s="1" t="s">
        <v>429</v>
      </c>
      <c r="D599" s="77" t="s">
        <v>263</v>
      </c>
      <c r="E599" s="5"/>
      <c r="F599" s="1"/>
      <c r="G599" s="223">
        <v>5200</v>
      </c>
      <c r="H599" s="223"/>
    </row>
    <row r="600" spans="1:8" ht="30">
      <c r="A600" s="95" t="s">
        <v>288</v>
      </c>
      <c r="B600" s="1" t="s">
        <v>438</v>
      </c>
      <c r="C600" s="1" t="s">
        <v>429</v>
      </c>
      <c r="D600" s="77" t="s">
        <v>263</v>
      </c>
      <c r="E600" s="5">
        <v>600</v>
      </c>
      <c r="F600" s="1"/>
      <c r="G600" s="223">
        <v>5200</v>
      </c>
      <c r="H600" s="223"/>
    </row>
    <row r="601" spans="1:8" ht="15">
      <c r="A601" s="55" t="s">
        <v>289</v>
      </c>
      <c r="B601" s="1" t="s">
        <v>438</v>
      </c>
      <c r="C601" s="1" t="s">
        <v>429</v>
      </c>
      <c r="D601" s="77" t="s">
        <v>263</v>
      </c>
      <c r="E601" s="5">
        <v>610</v>
      </c>
      <c r="F601" s="1"/>
      <c r="G601" s="223">
        <v>2720</v>
      </c>
      <c r="H601" s="223"/>
    </row>
    <row r="602" spans="1:8" ht="15">
      <c r="A602" s="95" t="s">
        <v>296</v>
      </c>
      <c r="B602" s="1" t="s">
        <v>438</v>
      </c>
      <c r="C602" s="1" t="s">
        <v>429</v>
      </c>
      <c r="D602" s="77" t="s">
        <v>263</v>
      </c>
      <c r="E602" s="5">
        <v>620</v>
      </c>
      <c r="F602" s="1"/>
      <c r="G602" s="223">
        <v>2480</v>
      </c>
      <c r="H602" s="223"/>
    </row>
    <row r="603" spans="1:8" ht="14.25">
      <c r="A603" s="9" t="s">
        <v>499</v>
      </c>
      <c r="B603" s="1" t="s">
        <v>438</v>
      </c>
      <c r="C603" s="1" t="s">
        <v>431</v>
      </c>
      <c r="D603" s="1"/>
      <c r="E603" s="6"/>
      <c r="F603" s="1"/>
      <c r="G603" s="223">
        <v>23706.4</v>
      </c>
      <c r="H603" s="223"/>
    </row>
    <row r="604" spans="1:9" ht="28.5">
      <c r="A604" s="171" t="s">
        <v>185</v>
      </c>
      <c r="B604" s="1" t="s">
        <v>438</v>
      </c>
      <c r="C604" s="1" t="s">
        <v>431</v>
      </c>
      <c r="D604" s="1" t="s">
        <v>292</v>
      </c>
      <c r="E604" s="6"/>
      <c r="F604" s="1"/>
      <c r="G604" s="223">
        <v>21124</v>
      </c>
      <c r="H604" s="223"/>
      <c r="I604" s="19"/>
    </row>
    <row r="605" spans="1:8" ht="14.25">
      <c r="A605" s="57" t="s">
        <v>293</v>
      </c>
      <c r="B605" s="1" t="s">
        <v>438</v>
      </c>
      <c r="C605" s="1" t="s">
        <v>431</v>
      </c>
      <c r="D605" s="1" t="s">
        <v>294</v>
      </c>
      <c r="E605" s="6"/>
      <c r="F605" s="1"/>
      <c r="G605" s="223">
        <v>3832</v>
      </c>
      <c r="H605" s="223"/>
    </row>
    <row r="606" spans="1:10" ht="15">
      <c r="A606" s="59" t="s">
        <v>297</v>
      </c>
      <c r="B606" s="1" t="s">
        <v>438</v>
      </c>
      <c r="C606" s="1" t="s">
        <v>431</v>
      </c>
      <c r="D606" s="77" t="s">
        <v>322</v>
      </c>
      <c r="E606" s="5"/>
      <c r="F606" s="1"/>
      <c r="G606" s="223">
        <v>3709.8</v>
      </c>
      <c r="H606" s="223"/>
      <c r="J606" s="19"/>
    </row>
    <row r="607" spans="1:8" ht="14.25">
      <c r="A607" s="60" t="s">
        <v>298</v>
      </c>
      <c r="B607" s="1" t="s">
        <v>438</v>
      </c>
      <c r="C607" s="1" t="s">
        <v>431</v>
      </c>
      <c r="D607" s="77" t="s">
        <v>323</v>
      </c>
      <c r="E607" s="5"/>
      <c r="F607" s="1"/>
      <c r="G607" s="223">
        <v>306.5</v>
      </c>
      <c r="H607" s="223"/>
    </row>
    <row r="608" spans="1:8" ht="30" hidden="1">
      <c r="A608" s="48" t="s">
        <v>283</v>
      </c>
      <c r="B608" s="1" t="s">
        <v>438</v>
      </c>
      <c r="C608" s="1" t="s">
        <v>431</v>
      </c>
      <c r="D608" s="77" t="s">
        <v>323</v>
      </c>
      <c r="E608" s="5">
        <v>200</v>
      </c>
      <c r="F608" s="1"/>
      <c r="G608" s="223"/>
      <c r="H608" s="223"/>
    </row>
    <row r="609" spans="1:8" ht="30" hidden="1">
      <c r="A609" s="48" t="s">
        <v>284</v>
      </c>
      <c r="B609" s="1" t="s">
        <v>438</v>
      </c>
      <c r="C609" s="1" t="s">
        <v>431</v>
      </c>
      <c r="D609" s="77" t="s">
        <v>323</v>
      </c>
      <c r="E609" s="5">
        <v>240</v>
      </c>
      <c r="F609" s="1"/>
      <c r="G609" s="223"/>
      <c r="H609" s="223"/>
    </row>
    <row r="610" spans="1:8" ht="30">
      <c r="A610" s="55" t="s">
        <v>288</v>
      </c>
      <c r="B610" s="1" t="s">
        <v>438</v>
      </c>
      <c r="C610" s="1" t="s">
        <v>431</v>
      </c>
      <c r="D610" s="77" t="s">
        <v>323</v>
      </c>
      <c r="E610" s="5">
        <v>600</v>
      </c>
      <c r="F610" s="1"/>
      <c r="G610" s="223">
        <v>306.5</v>
      </c>
      <c r="H610" s="223"/>
    </row>
    <row r="611" spans="1:8" ht="15">
      <c r="A611" s="55" t="s">
        <v>289</v>
      </c>
      <c r="B611" s="1" t="s">
        <v>438</v>
      </c>
      <c r="C611" s="1" t="s">
        <v>431</v>
      </c>
      <c r="D611" s="77" t="s">
        <v>323</v>
      </c>
      <c r="E611" s="5">
        <v>610</v>
      </c>
      <c r="F611" s="1"/>
      <c r="G611" s="223">
        <v>106.5</v>
      </c>
      <c r="H611" s="223"/>
    </row>
    <row r="612" spans="1:8" ht="15">
      <c r="A612" s="55" t="s">
        <v>296</v>
      </c>
      <c r="B612" s="1" t="s">
        <v>438</v>
      </c>
      <c r="C612" s="1" t="s">
        <v>431</v>
      </c>
      <c r="D612" s="77" t="s">
        <v>323</v>
      </c>
      <c r="E612" s="5">
        <v>620</v>
      </c>
      <c r="F612" s="1"/>
      <c r="G612" s="223">
        <v>200</v>
      </c>
      <c r="H612" s="223"/>
    </row>
    <row r="613" spans="1:8" ht="14.25">
      <c r="A613" s="91" t="s">
        <v>299</v>
      </c>
      <c r="B613" s="1" t="s">
        <v>438</v>
      </c>
      <c r="C613" s="1" t="s">
        <v>431</v>
      </c>
      <c r="D613" s="77" t="s">
        <v>324</v>
      </c>
      <c r="E613" s="5"/>
      <c r="F613" s="1"/>
      <c r="G613" s="223">
        <v>59.5</v>
      </c>
      <c r="H613" s="223"/>
    </row>
    <row r="614" spans="1:8" ht="30" hidden="1">
      <c r="A614" s="48" t="s">
        <v>283</v>
      </c>
      <c r="B614" s="1" t="s">
        <v>438</v>
      </c>
      <c r="C614" s="1" t="s">
        <v>431</v>
      </c>
      <c r="D614" s="77" t="s">
        <v>324</v>
      </c>
      <c r="E614" s="5">
        <v>200</v>
      </c>
      <c r="F614" s="1"/>
      <c r="G614" s="223">
        <v>0</v>
      </c>
      <c r="H614" s="223"/>
    </row>
    <row r="615" spans="1:8" ht="30" hidden="1">
      <c r="A615" s="48" t="s">
        <v>284</v>
      </c>
      <c r="B615" s="1" t="s">
        <v>438</v>
      </c>
      <c r="C615" s="1" t="s">
        <v>431</v>
      </c>
      <c r="D615" s="77" t="s">
        <v>324</v>
      </c>
      <c r="E615" s="5">
        <v>240</v>
      </c>
      <c r="F615" s="1"/>
      <c r="G615" s="223">
        <v>0</v>
      </c>
      <c r="H615" s="223"/>
    </row>
    <row r="616" spans="1:8" ht="30">
      <c r="A616" s="55" t="s">
        <v>288</v>
      </c>
      <c r="B616" s="1" t="s">
        <v>438</v>
      </c>
      <c r="C616" s="1" t="s">
        <v>431</v>
      </c>
      <c r="D616" s="77" t="s">
        <v>324</v>
      </c>
      <c r="E616" s="5">
        <v>600</v>
      </c>
      <c r="F616" s="1"/>
      <c r="G616" s="223">
        <v>59.5</v>
      </c>
      <c r="H616" s="223"/>
    </row>
    <row r="617" spans="1:8" ht="15">
      <c r="A617" s="55" t="s">
        <v>289</v>
      </c>
      <c r="B617" s="1" t="s">
        <v>438</v>
      </c>
      <c r="C617" s="1" t="s">
        <v>431</v>
      </c>
      <c r="D617" s="77" t="s">
        <v>324</v>
      </c>
      <c r="E617" s="5">
        <v>610</v>
      </c>
      <c r="F617" s="1"/>
      <c r="G617" s="223"/>
      <c r="H617" s="223"/>
    </row>
    <row r="618" spans="1:8" ht="15">
      <c r="A618" s="55" t="s">
        <v>296</v>
      </c>
      <c r="B618" s="1" t="s">
        <v>438</v>
      </c>
      <c r="C618" s="1" t="s">
        <v>431</v>
      </c>
      <c r="D618" s="77" t="s">
        <v>324</v>
      </c>
      <c r="E618" s="5">
        <v>620</v>
      </c>
      <c r="F618" s="1"/>
      <c r="G618" s="223">
        <v>59.5</v>
      </c>
      <c r="H618" s="223"/>
    </row>
    <row r="619" spans="1:8" ht="42.75">
      <c r="A619" s="91" t="s">
        <v>300</v>
      </c>
      <c r="B619" s="1" t="s">
        <v>438</v>
      </c>
      <c r="C619" s="1" t="s">
        <v>431</v>
      </c>
      <c r="D619" s="77" t="s">
        <v>325</v>
      </c>
      <c r="E619" s="5"/>
      <c r="F619" s="1"/>
      <c r="G619" s="223">
        <v>3343.8</v>
      </c>
      <c r="H619" s="223"/>
    </row>
    <row r="620" spans="1:8" ht="30">
      <c r="A620" s="48" t="s">
        <v>283</v>
      </c>
      <c r="B620" s="1" t="s">
        <v>438</v>
      </c>
      <c r="C620" s="1" t="s">
        <v>431</v>
      </c>
      <c r="D620" s="77" t="s">
        <v>325</v>
      </c>
      <c r="E620" s="5">
        <v>200</v>
      </c>
      <c r="F620" s="1"/>
      <c r="G620" s="223">
        <v>1546.9</v>
      </c>
      <c r="H620" s="223"/>
    </row>
    <row r="621" spans="1:8" ht="30">
      <c r="A621" s="48" t="s">
        <v>284</v>
      </c>
      <c r="B621" s="1" t="s">
        <v>438</v>
      </c>
      <c r="C621" s="1" t="s">
        <v>431</v>
      </c>
      <c r="D621" s="77" t="s">
        <v>325</v>
      </c>
      <c r="E621" s="5">
        <v>240</v>
      </c>
      <c r="F621" s="1"/>
      <c r="G621" s="223">
        <v>1546.9</v>
      </c>
      <c r="H621" s="223"/>
    </row>
    <row r="622" spans="1:8" ht="30">
      <c r="A622" s="55" t="s">
        <v>288</v>
      </c>
      <c r="B622" s="1" t="s">
        <v>438</v>
      </c>
      <c r="C622" s="1" t="s">
        <v>431</v>
      </c>
      <c r="D622" s="77" t="s">
        <v>325</v>
      </c>
      <c r="E622" s="5">
        <v>600</v>
      </c>
      <c r="F622" s="1"/>
      <c r="G622" s="223">
        <v>1796.9</v>
      </c>
      <c r="H622" s="223"/>
    </row>
    <row r="623" spans="1:8" ht="15">
      <c r="A623" s="55" t="s">
        <v>289</v>
      </c>
      <c r="B623" s="1" t="s">
        <v>438</v>
      </c>
      <c r="C623" s="1" t="s">
        <v>431</v>
      </c>
      <c r="D623" s="77" t="s">
        <v>325</v>
      </c>
      <c r="E623" s="5">
        <v>610</v>
      </c>
      <c r="F623" s="1"/>
      <c r="G623" s="223">
        <v>41.9</v>
      </c>
      <c r="H623" s="223"/>
    </row>
    <row r="624" spans="1:8" ht="15">
      <c r="A624" s="55" t="s">
        <v>296</v>
      </c>
      <c r="B624" s="1" t="s">
        <v>438</v>
      </c>
      <c r="C624" s="1" t="s">
        <v>431</v>
      </c>
      <c r="D624" s="77" t="s">
        <v>325</v>
      </c>
      <c r="E624" s="5">
        <v>620</v>
      </c>
      <c r="F624" s="1"/>
      <c r="G624" s="227">
        <v>1755</v>
      </c>
      <c r="H624" s="223"/>
    </row>
    <row r="625" spans="1:8" ht="14.25">
      <c r="A625" s="60" t="s">
        <v>302</v>
      </c>
      <c r="B625" s="1" t="s">
        <v>438</v>
      </c>
      <c r="C625" s="1" t="s">
        <v>431</v>
      </c>
      <c r="D625" s="77" t="s">
        <v>329</v>
      </c>
      <c r="E625" s="5"/>
      <c r="F625" s="1"/>
      <c r="G625" s="223">
        <v>122.2</v>
      </c>
      <c r="H625" s="223"/>
    </row>
    <row r="626" spans="1:8" ht="30" hidden="1">
      <c r="A626" s="48" t="s">
        <v>283</v>
      </c>
      <c r="B626" s="1" t="s">
        <v>438</v>
      </c>
      <c r="C626" s="1" t="s">
        <v>431</v>
      </c>
      <c r="D626" s="77" t="s">
        <v>329</v>
      </c>
      <c r="E626" s="5">
        <v>200</v>
      </c>
      <c r="F626" s="1"/>
      <c r="G626" s="223"/>
      <c r="H626" s="223"/>
    </row>
    <row r="627" spans="1:8" ht="30" hidden="1">
      <c r="A627" s="48" t="s">
        <v>284</v>
      </c>
      <c r="B627" s="1" t="s">
        <v>438</v>
      </c>
      <c r="C627" s="1" t="s">
        <v>431</v>
      </c>
      <c r="D627" s="77" t="s">
        <v>329</v>
      </c>
      <c r="E627" s="5">
        <v>240</v>
      </c>
      <c r="F627" s="1"/>
      <c r="G627" s="223"/>
      <c r="H627" s="223"/>
    </row>
    <row r="628" spans="1:8" ht="15">
      <c r="A628" s="48" t="s">
        <v>303</v>
      </c>
      <c r="B628" s="1" t="s">
        <v>438</v>
      </c>
      <c r="C628" s="1" t="s">
        <v>431</v>
      </c>
      <c r="D628" s="77" t="s">
        <v>329</v>
      </c>
      <c r="E628" s="5">
        <v>300</v>
      </c>
      <c r="F628" s="1"/>
      <c r="G628" s="223">
        <v>15</v>
      </c>
      <c r="H628" s="223"/>
    </row>
    <row r="629" spans="1:8" ht="15">
      <c r="A629" s="48" t="s">
        <v>304</v>
      </c>
      <c r="B629" s="1" t="s">
        <v>438</v>
      </c>
      <c r="C629" s="1" t="s">
        <v>431</v>
      </c>
      <c r="D629" s="77" t="s">
        <v>329</v>
      </c>
      <c r="E629" s="5">
        <v>360</v>
      </c>
      <c r="F629" s="1"/>
      <c r="G629" s="227">
        <v>15</v>
      </c>
      <c r="H629" s="223"/>
    </row>
    <row r="630" spans="1:8" ht="30">
      <c r="A630" s="55" t="s">
        <v>288</v>
      </c>
      <c r="B630" s="1" t="s">
        <v>438</v>
      </c>
      <c r="C630" s="1" t="s">
        <v>431</v>
      </c>
      <c r="D630" s="77" t="s">
        <v>329</v>
      </c>
      <c r="E630" s="5">
        <v>600</v>
      </c>
      <c r="F630" s="1"/>
      <c r="G630" s="223">
        <v>107.2</v>
      </c>
      <c r="H630" s="223"/>
    </row>
    <row r="631" spans="1:8" ht="15">
      <c r="A631" s="55" t="s">
        <v>289</v>
      </c>
      <c r="B631" s="1" t="s">
        <v>438</v>
      </c>
      <c r="C631" s="1" t="s">
        <v>431</v>
      </c>
      <c r="D631" s="77" t="s">
        <v>329</v>
      </c>
      <c r="E631" s="5">
        <v>610</v>
      </c>
      <c r="F631" s="1"/>
      <c r="G631" s="223">
        <v>107.2</v>
      </c>
      <c r="H631" s="223"/>
    </row>
    <row r="632" spans="1:8" ht="30">
      <c r="A632" s="92" t="s">
        <v>262</v>
      </c>
      <c r="B632" s="1" t="s">
        <v>438</v>
      </c>
      <c r="C632" s="1" t="s">
        <v>431</v>
      </c>
      <c r="D632" s="77" t="s">
        <v>338</v>
      </c>
      <c r="E632" s="5"/>
      <c r="F632" s="1"/>
      <c r="G632" s="223">
        <v>2300</v>
      </c>
      <c r="H632" s="223"/>
    </row>
    <row r="633" spans="1:8" ht="30">
      <c r="A633" s="187" t="s">
        <v>312</v>
      </c>
      <c r="B633" s="1" t="s">
        <v>438</v>
      </c>
      <c r="C633" s="1" t="s">
        <v>431</v>
      </c>
      <c r="D633" s="77" t="s">
        <v>339</v>
      </c>
      <c r="E633" s="5"/>
      <c r="F633" s="1"/>
      <c r="G633" s="223">
        <v>2000</v>
      </c>
      <c r="H633" s="223"/>
    </row>
    <row r="634" spans="1:8" ht="15">
      <c r="A634" s="55" t="s">
        <v>313</v>
      </c>
      <c r="B634" s="1" t="s">
        <v>438</v>
      </c>
      <c r="C634" s="1" t="s">
        <v>431</v>
      </c>
      <c r="D634" s="77" t="s">
        <v>339</v>
      </c>
      <c r="E634" s="17">
        <v>400</v>
      </c>
      <c r="F634" s="1"/>
      <c r="G634" s="223">
        <v>2000</v>
      </c>
      <c r="H634" s="223"/>
    </row>
    <row r="635" spans="1:8" ht="36" customHeight="1">
      <c r="A635" s="55" t="s">
        <v>340</v>
      </c>
      <c r="B635" s="1" t="s">
        <v>438</v>
      </c>
      <c r="C635" s="1" t="s">
        <v>431</v>
      </c>
      <c r="D635" s="77" t="s">
        <v>339</v>
      </c>
      <c r="E635" s="5">
        <v>410</v>
      </c>
      <c r="F635" s="1"/>
      <c r="G635" s="223">
        <v>2000</v>
      </c>
      <c r="H635" s="223"/>
    </row>
    <row r="636" spans="1:8" ht="36" customHeight="1">
      <c r="A636" s="95" t="s">
        <v>265</v>
      </c>
      <c r="B636" s="1" t="s">
        <v>438</v>
      </c>
      <c r="C636" s="1" t="s">
        <v>431</v>
      </c>
      <c r="D636" s="77" t="s">
        <v>263</v>
      </c>
      <c r="E636" s="5"/>
      <c r="F636" s="1"/>
      <c r="G636" s="223">
        <v>300</v>
      </c>
      <c r="H636" s="223"/>
    </row>
    <row r="637" spans="1:8" ht="36" customHeight="1">
      <c r="A637" s="107" t="s">
        <v>283</v>
      </c>
      <c r="B637" s="1" t="s">
        <v>438</v>
      </c>
      <c r="C637" s="1" t="s">
        <v>431</v>
      </c>
      <c r="D637" s="77" t="s">
        <v>263</v>
      </c>
      <c r="E637" s="148">
        <v>200</v>
      </c>
      <c r="F637" s="1"/>
      <c r="G637" s="223">
        <v>300</v>
      </c>
      <c r="H637" s="223"/>
    </row>
    <row r="638" spans="1:8" ht="36" customHeight="1">
      <c r="A638" s="107" t="s">
        <v>284</v>
      </c>
      <c r="B638" s="1" t="s">
        <v>438</v>
      </c>
      <c r="C638" s="1" t="s">
        <v>431</v>
      </c>
      <c r="D638" s="77" t="s">
        <v>263</v>
      </c>
      <c r="E638" s="148">
        <v>240</v>
      </c>
      <c r="F638" s="1"/>
      <c r="G638" s="223">
        <v>300</v>
      </c>
      <c r="H638" s="223"/>
    </row>
    <row r="639" spans="1:8" ht="15">
      <c r="A639" s="48" t="s">
        <v>186</v>
      </c>
      <c r="B639" s="1" t="s">
        <v>438</v>
      </c>
      <c r="C639" s="1" t="s">
        <v>431</v>
      </c>
      <c r="D639" s="1" t="s">
        <v>343</v>
      </c>
      <c r="E639" s="6"/>
      <c r="F639" s="1"/>
      <c r="G639" s="223">
        <v>14992</v>
      </c>
      <c r="H639" s="223"/>
    </row>
    <row r="640" spans="1:8" ht="45">
      <c r="A640" s="139" t="s">
        <v>341</v>
      </c>
      <c r="B640" s="1" t="s">
        <v>438</v>
      </c>
      <c r="C640" s="1" t="s">
        <v>431</v>
      </c>
      <c r="D640" s="1" t="s">
        <v>50</v>
      </c>
      <c r="E640" s="5"/>
      <c r="F640" s="1"/>
      <c r="G640" s="223">
        <v>7942</v>
      </c>
      <c r="H640" s="223"/>
    </row>
    <row r="641" spans="1:8" ht="60">
      <c r="A641" s="139" t="s">
        <v>318</v>
      </c>
      <c r="B641" s="1" t="s">
        <v>438</v>
      </c>
      <c r="C641" s="1" t="s">
        <v>431</v>
      </c>
      <c r="D641" s="1" t="s">
        <v>50</v>
      </c>
      <c r="E641" s="5">
        <v>100</v>
      </c>
      <c r="F641" s="1"/>
      <c r="G641" s="223">
        <v>7761</v>
      </c>
      <c r="H641" s="223"/>
    </row>
    <row r="642" spans="1:8" ht="30">
      <c r="A642" s="139" t="s">
        <v>319</v>
      </c>
      <c r="B642" s="1" t="s">
        <v>438</v>
      </c>
      <c r="C642" s="1" t="s">
        <v>431</v>
      </c>
      <c r="D642" s="1" t="s">
        <v>50</v>
      </c>
      <c r="E642" s="5">
        <v>120</v>
      </c>
      <c r="F642" s="1"/>
      <c r="G642" s="223">
        <v>7761</v>
      </c>
      <c r="H642" s="223"/>
    </row>
    <row r="643" spans="1:8" ht="30">
      <c r="A643" s="139" t="s">
        <v>283</v>
      </c>
      <c r="B643" s="1" t="s">
        <v>438</v>
      </c>
      <c r="C643" s="1" t="s">
        <v>431</v>
      </c>
      <c r="D643" s="1" t="s">
        <v>50</v>
      </c>
      <c r="E643" s="5">
        <v>200</v>
      </c>
      <c r="F643" s="1"/>
      <c r="G643" s="223">
        <v>166</v>
      </c>
      <c r="H643" s="223"/>
    </row>
    <row r="644" spans="1:8" ht="30">
      <c r="A644" s="139" t="s">
        <v>284</v>
      </c>
      <c r="B644" s="1" t="s">
        <v>438</v>
      </c>
      <c r="C644" s="1" t="s">
        <v>431</v>
      </c>
      <c r="D644" s="1" t="s">
        <v>50</v>
      </c>
      <c r="E644" s="5">
        <v>240</v>
      </c>
      <c r="F644" s="1"/>
      <c r="G644" s="223">
        <v>166</v>
      </c>
      <c r="H644" s="223"/>
    </row>
    <row r="645" spans="1:8" ht="15">
      <c r="A645" s="139" t="s">
        <v>285</v>
      </c>
      <c r="B645" s="1" t="s">
        <v>438</v>
      </c>
      <c r="C645" s="1" t="s">
        <v>431</v>
      </c>
      <c r="D645" s="1" t="s">
        <v>50</v>
      </c>
      <c r="E645" s="5">
        <v>800</v>
      </c>
      <c r="F645" s="1"/>
      <c r="G645" s="223">
        <v>15</v>
      </c>
      <c r="H645" s="223"/>
    </row>
    <row r="646" spans="1:8" ht="15">
      <c r="A646" s="139" t="s">
        <v>278</v>
      </c>
      <c r="B646" s="1" t="s">
        <v>438</v>
      </c>
      <c r="C646" s="1" t="s">
        <v>431</v>
      </c>
      <c r="D646" s="1" t="s">
        <v>50</v>
      </c>
      <c r="E646" s="5">
        <v>850</v>
      </c>
      <c r="F646" s="1"/>
      <c r="G646" s="223">
        <v>15</v>
      </c>
      <c r="H646" s="223"/>
    </row>
    <row r="647" spans="1:8" ht="14.25">
      <c r="A647" s="60" t="s">
        <v>310</v>
      </c>
      <c r="B647" s="1" t="s">
        <v>438</v>
      </c>
      <c r="C647" s="1" t="s">
        <v>431</v>
      </c>
      <c r="D647" s="77" t="s">
        <v>342</v>
      </c>
      <c r="E647" s="5"/>
      <c r="F647" s="6"/>
      <c r="G647" s="223">
        <v>7050</v>
      </c>
      <c r="H647" s="223"/>
    </row>
    <row r="648" spans="1:8" ht="30">
      <c r="A648" s="55" t="s">
        <v>288</v>
      </c>
      <c r="B648" s="1" t="s">
        <v>438</v>
      </c>
      <c r="C648" s="1" t="s">
        <v>431</v>
      </c>
      <c r="D648" s="77" t="s">
        <v>342</v>
      </c>
      <c r="E648" s="5">
        <v>600</v>
      </c>
      <c r="F648" s="1"/>
      <c r="G648" s="223">
        <v>7050</v>
      </c>
      <c r="H648" s="223"/>
    </row>
    <row r="649" spans="1:8" ht="15">
      <c r="A649" s="55" t="s">
        <v>289</v>
      </c>
      <c r="B649" s="1" t="s">
        <v>438</v>
      </c>
      <c r="C649" s="1" t="s">
        <v>431</v>
      </c>
      <c r="D649" s="77" t="s">
        <v>342</v>
      </c>
      <c r="E649" s="5">
        <v>610</v>
      </c>
      <c r="F649" s="1"/>
      <c r="G649" s="223">
        <v>7050</v>
      </c>
      <c r="H649" s="223"/>
    </row>
    <row r="650" spans="1:9" ht="28.5">
      <c r="A650" s="165" t="s">
        <v>59</v>
      </c>
      <c r="B650" s="1" t="s">
        <v>438</v>
      </c>
      <c r="C650" s="1" t="s">
        <v>431</v>
      </c>
      <c r="D650" s="75" t="s">
        <v>358</v>
      </c>
      <c r="E650" s="6"/>
      <c r="F650" s="1"/>
      <c r="G650" s="223">
        <v>1586.4</v>
      </c>
      <c r="H650" s="223"/>
      <c r="I650" s="27"/>
    </row>
    <row r="651" spans="1:8" ht="28.5">
      <c r="A651" s="158" t="s">
        <v>22</v>
      </c>
      <c r="B651" s="1" t="s">
        <v>438</v>
      </c>
      <c r="C651" s="1" t="s">
        <v>431</v>
      </c>
      <c r="D651" s="74" t="s">
        <v>622</v>
      </c>
      <c r="E651" s="6"/>
      <c r="F651" s="1"/>
      <c r="G651" s="223">
        <v>1586.4</v>
      </c>
      <c r="H651" s="223"/>
    </row>
    <row r="652" spans="1:8" ht="60">
      <c r="A652" s="139" t="s">
        <v>318</v>
      </c>
      <c r="B652" s="1" t="s">
        <v>438</v>
      </c>
      <c r="C652" s="1" t="s">
        <v>431</v>
      </c>
      <c r="D652" s="74" t="s">
        <v>4</v>
      </c>
      <c r="E652" s="6" t="s">
        <v>362</v>
      </c>
      <c r="F652" s="1"/>
      <c r="G652" s="223">
        <v>1155.4</v>
      </c>
      <c r="H652" s="223"/>
    </row>
    <row r="653" spans="1:8" ht="30">
      <c r="A653" s="139" t="s">
        <v>319</v>
      </c>
      <c r="B653" s="1" t="s">
        <v>438</v>
      </c>
      <c r="C653" s="1" t="s">
        <v>431</v>
      </c>
      <c r="D653" s="74" t="s">
        <v>4</v>
      </c>
      <c r="E653" s="16" t="s">
        <v>504</v>
      </c>
      <c r="F653" s="1"/>
      <c r="G653" s="223">
        <v>1155.4</v>
      </c>
      <c r="H653" s="223"/>
    </row>
    <row r="654" spans="1:8" ht="30">
      <c r="A654" s="139" t="s">
        <v>283</v>
      </c>
      <c r="B654" s="1" t="s">
        <v>438</v>
      </c>
      <c r="C654" s="1" t="s">
        <v>431</v>
      </c>
      <c r="D654" s="74" t="s">
        <v>4</v>
      </c>
      <c r="E654" s="16" t="s">
        <v>286</v>
      </c>
      <c r="F654" s="1"/>
      <c r="G654" s="223">
        <v>431</v>
      </c>
      <c r="H654" s="223"/>
    </row>
    <row r="655" spans="1:8" ht="30">
      <c r="A655" s="139" t="s">
        <v>284</v>
      </c>
      <c r="B655" s="1" t="s">
        <v>438</v>
      </c>
      <c r="C655" s="1" t="s">
        <v>431</v>
      </c>
      <c r="D655" s="74" t="s">
        <v>4</v>
      </c>
      <c r="E655" s="16" t="s">
        <v>276</v>
      </c>
      <c r="F655" s="1"/>
      <c r="G655" s="223">
        <v>431</v>
      </c>
      <c r="H655" s="223"/>
    </row>
    <row r="656" spans="1:10" s="22" customFormat="1" ht="42.75">
      <c r="A656" s="165" t="s">
        <v>57</v>
      </c>
      <c r="B656" s="1" t="s">
        <v>438</v>
      </c>
      <c r="C656" s="1" t="s">
        <v>431</v>
      </c>
      <c r="D656" s="6" t="s">
        <v>359</v>
      </c>
      <c r="E656" s="1"/>
      <c r="F656" s="148"/>
      <c r="G656" s="223">
        <v>996</v>
      </c>
      <c r="H656" s="223"/>
      <c r="I656" s="2"/>
      <c r="J656" s="2"/>
    </row>
    <row r="657" spans="1:10" s="22" customFormat="1" ht="30">
      <c r="A657" s="48" t="s">
        <v>15</v>
      </c>
      <c r="B657" s="1" t="s">
        <v>438</v>
      </c>
      <c r="C657" s="1" t="s">
        <v>431</v>
      </c>
      <c r="D657" s="12" t="s">
        <v>16</v>
      </c>
      <c r="E657" s="1"/>
      <c r="F657" s="148"/>
      <c r="G657" s="223">
        <v>996</v>
      </c>
      <c r="H657" s="223"/>
      <c r="I657" s="2"/>
      <c r="J657" s="2"/>
    </row>
    <row r="658" spans="1:10" s="22" customFormat="1" ht="30">
      <c r="A658" s="55" t="s">
        <v>288</v>
      </c>
      <c r="B658" s="1" t="s">
        <v>438</v>
      </c>
      <c r="C658" s="1" t="s">
        <v>431</v>
      </c>
      <c r="D658" s="12" t="s">
        <v>17</v>
      </c>
      <c r="E658" s="1" t="s">
        <v>487</v>
      </c>
      <c r="F658" s="148">
        <v>600</v>
      </c>
      <c r="G658" s="223">
        <v>996</v>
      </c>
      <c r="H658" s="223"/>
      <c r="I658" s="2"/>
      <c r="J658" s="2"/>
    </row>
    <row r="659" spans="1:10" s="22" customFormat="1" ht="15.75">
      <c r="A659" s="84" t="s">
        <v>289</v>
      </c>
      <c r="B659" s="1" t="s">
        <v>438</v>
      </c>
      <c r="C659" s="1" t="s">
        <v>431</v>
      </c>
      <c r="D659" s="12" t="s">
        <v>17</v>
      </c>
      <c r="E659" s="1" t="s">
        <v>508</v>
      </c>
      <c r="F659" s="148"/>
      <c r="G659" s="223">
        <v>300</v>
      </c>
      <c r="H659" s="223"/>
      <c r="I659" s="2"/>
      <c r="J659" s="2"/>
    </row>
    <row r="660" spans="1:10" s="22" customFormat="1" ht="15">
      <c r="A660" s="55" t="s">
        <v>296</v>
      </c>
      <c r="B660" s="1" t="s">
        <v>438</v>
      </c>
      <c r="C660" s="1" t="s">
        <v>431</v>
      </c>
      <c r="D660" s="12" t="s">
        <v>17</v>
      </c>
      <c r="E660" s="1" t="s">
        <v>486</v>
      </c>
      <c r="F660" s="204">
        <v>620</v>
      </c>
      <c r="G660" s="223">
        <v>696</v>
      </c>
      <c r="H660" s="223"/>
      <c r="I660" s="2"/>
      <c r="J660" s="2"/>
    </row>
    <row r="661" spans="1:8" ht="14.25">
      <c r="A661" s="9" t="s">
        <v>460</v>
      </c>
      <c r="B661" s="1" t="s">
        <v>435</v>
      </c>
      <c r="C661" s="1"/>
      <c r="D661" s="11"/>
      <c r="E661" s="12"/>
      <c r="F661" s="1"/>
      <c r="G661" s="223">
        <v>169078.7</v>
      </c>
      <c r="H661" s="223">
        <v>143848</v>
      </c>
    </row>
    <row r="662" spans="1:8" ht="14.25">
      <c r="A662" s="9" t="s">
        <v>441</v>
      </c>
      <c r="B662" s="1" t="s">
        <v>435</v>
      </c>
      <c r="C662" s="1" t="s">
        <v>429</v>
      </c>
      <c r="D662" s="1"/>
      <c r="E662" s="6"/>
      <c r="F662" s="1"/>
      <c r="G662" s="223">
        <v>64873</v>
      </c>
      <c r="H662" s="223">
        <v>50573</v>
      </c>
    </row>
    <row r="663" spans="1:8" ht="28.5">
      <c r="A663" s="172" t="s">
        <v>172</v>
      </c>
      <c r="B663" s="1" t="s">
        <v>435</v>
      </c>
      <c r="C663" s="1" t="s">
        <v>429</v>
      </c>
      <c r="D663" s="1" t="s">
        <v>287</v>
      </c>
      <c r="E663" s="6"/>
      <c r="F663" s="1"/>
      <c r="G663" s="223">
        <v>64873</v>
      </c>
      <c r="H663" s="223">
        <v>50573</v>
      </c>
    </row>
    <row r="664" spans="1:8" ht="30">
      <c r="A664" s="139" t="s">
        <v>529</v>
      </c>
      <c r="B664" s="1" t="s">
        <v>435</v>
      </c>
      <c r="C664" s="1" t="s">
        <v>429</v>
      </c>
      <c r="D664" s="1" t="s">
        <v>375</v>
      </c>
      <c r="E664" s="6"/>
      <c r="F664" s="1"/>
      <c r="G664" s="223">
        <v>50340</v>
      </c>
      <c r="H664" s="223">
        <v>50340</v>
      </c>
    </row>
    <row r="665" spans="1:8" ht="30">
      <c r="A665" s="84" t="s">
        <v>551</v>
      </c>
      <c r="B665" s="1" t="s">
        <v>435</v>
      </c>
      <c r="C665" s="1" t="s">
        <v>429</v>
      </c>
      <c r="D665" s="1" t="s">
        <v>376</v>
      </c>
      <c r="E665" s="6"/>
      <c r="F665" s="1"/>
      <c r="G665" s="223">
        <v>50340</v>
      </c>
      <c r="H665" s="223">
        <v>50340</v>
      </c>
    </row>
    <row r="666" spans="1:8" ht="30">
      <c r="A666" s="84" t="s">
        <v>288</v>
      </c>
      <c r="B666" s="1" t="s">
        <v>435</v>
      </c>
      <c r="C666" s="1" t="s">
        <v>429</v>
      </c>
      <c r="D666" s="1" t="s">
        <v>376</v>
      </c>
      <c r="E666" s="6" t="s">
        <v>487</v>
      </c>
      <c r="F666" s="1"/>
      <c r="G666" s="223">
        <v>50340</v>
      </c>
      <c r="H666" s="223">
        <v>50340</v>
      </c>
    </row>
    <row r="667" spans="1:8" ht="15">
      <c r="A667" s="84" t="s">
        <v>289</v>
      </c>
      <c r="B667" s="1" t="s">
        <v>435</v>
      </c>
      <c r="C667" s="1" t="s">
        <v>429</v>
      </c>
      <c r="D667" s="1" t="s">
        <v>376</v>
      </c>
      <c r="E667" s="6" t="s">
        <v>508</v>
      </c>
      <c r="F667" s="1"/>
      <c r="G667" s="223">
        <v>50340</v>
      </c>
      <c r="H667" s="223">
        <v>50340</v>
      </c>
    </row>
    <row r="668" spans="1:8" ht="15">
      <c r="A668" s="84" t="s">
        <v>528</v>
      </c>
      <c r="B668" s="1" t="s">
        <v>435</v>
      </c>
      <c r="C668" s="1" t="s">
        <v>429</v>
      </c>
      <c r="D668" s="1" t="s">
        <v>373</v>
      </c>
      <c r="E668" s="6"/>
      <c r="F668" s="1"/>
      <c r="G668" s="223">
        <v>233</v>
      </c>
      <c r="H668" s="223">
        <v>233</v>
      </c>
    </row>
    <row r="669" spans="1:8" ht="60">
      <c r="A669" s="139" t="s">
        <v>290</v>
      </c>
      <c r="B669" s="1" t="s">
        <v>435</v>
      </c>
      <c r="C669" s="1" t="s">
        <v>429</v>
      </c>
      <c r="D669" s="1" t="s">
        <v>291</v>
      </c>
      <c r="E669" s="6"/>
      <c r="F669" s="6"/>
      <c r="G669" s="223">
        <v>233</v>
      </c>
      <c r="H669" s="223">
        <v>233</v>
      </c>
    </row>
    <row r="670" spans="1:8" ht="30">
      <c r="A670" s="156" t="s">
        <v>288</v>
      </c>
      <c r="B670" s="1" t="s">
        <v>435</v>
      </c>
      <c r="C670" s="1" t="s">
        <v>429</v>
      </c>
      <c r="D670" s="1" t="s">
        <v>291</v>
      </c>
      <c r="E670" s="11" t="s">
        <v>487</v>
      </c>
      <c r="F670" s="6"/>
      <c r="G670" s="223">
        <v>233</v>
      </c>
      <c r="H670" s="223">
        <v>233</v>
      </c>
    </row>
    <row r="671" spans="1:8" ht="14.25">
      <c r="A671" s="9" t="s">
        <v>374</v>
      </c>
      <c r="B671" s="1" t="s">
        <v>435</v>
      </c>
      <c r="C671" s="1" t="s">
        <v>429</v>
      </c>
      <c r="D671" s="1" t="s">
        <v>291</v>
      </c>
      <c r="E671" s="1" t="s">
        <v>508</v>
      </c>
      <c r="F671" s="6"/>
      <c r="G671" s="223">
        <v>233</v>
      </c>
      <c r="H671" s="223">
        <v>233</v>
      </c>
    </row>
    <row r="672" spans="1:8" ht="28.5">
      <c r="A672" s="9" t="s">
        <v>533</v>
      </c>
      <c r="B672" s="1" t="s">
        <v>435</v>
      </c>
      <c r="C672" s="1" t="s">
        <v>429</v>
      </c>
      <c r="D672" s="78" t="s">
        <v>534</v>
      </c>
      <c r="E672" s="1"/>
      <c r="F672" s="6"/>
      <c r="G672" s="223">
        <v>14300</v>
      </c>
      <c r="H672" s="223"/>
    </row>
    <row r="673" spans="1:8" ht="14.25">
      <c r="A673" s="9" t="s">
        <v>257</v>
      </c>
      <c r="B673" s="1" t="s">
        <v>435</v>
      </c>
      <c r="C673" s="1" t="s">
        <v>429</v>
      </c>
      <c r="D673" s="78" t="s">
        <v>258</v>
      </c>
      <c r="E673" s="1"/>
      <c r="F673" s="6"/>
      <c r="G673" s="223">
        <v>14300</v>
      </c>
      <c r="H673" s="223"/>
    </row>
    <row r="674" spans="1:8" ht="30">
      <c r="A674" s="100" t="s">
        <v>288</v>
      </c>
      <c r="B674" s="1" t="s">
        <v>435</v>
      </c>
      <c r="C674" s="1" t="s">
        <v>429</v>
      </c>
      <c r="D674" s="78" t="s">
        <v>258</v>
      </c>
      <c r="E674" s="1" t="s">
        <v>487</v>
      </c>
      <c r="F674" s="6"/>
      <c r="G674" s="223">
        <v>14300</v>
      </c>
      <c r="H674" s="223"/>
    </row>
    <row r="675" spans="1:8" ht="14.25">
      <c r="A675" s="9" t="s">
        <v>374</v>
      </c>
      <c r="B675" s="1" t="s">
        <v>435</v>
      </c>
      <c r="C675" s="1" t="s">
        <v>429</v>
      </c>
      <c r="D675" s="78" t="s">
        <v>258</v>
      </c>
      <c r="E675" s="1" t="s">
        <v>508</v>
      </c>
      <c r="F675" s="6"/>
      <c r="G675" s="223">
        <v>14300</v>
      </c>
      <c r="H675" s="223"/>
    </row>
    <row r="676" spans="1:9" s="22" customFormat="1" ht="15">
      <c r="A676" s="8" t="s">
        <v>448</v>
      </c>
      <c r="B676" s="1" t="s">
        <v>435</v>
      </c>
      <c r="C676" s="1" t="s">
        <v>430</v>
      </c>
      <c r="D676" s="1"/>
      <c r="E676" s="1"/>
      <c r="F676" s="6"/>
      <c r="G676" s="223">
        <v>88469</v>
      </c>
      <c r="H676" s="223">
        <v>88469</v>
      </c>
      <c r="I676" s="29"/>
    </row>
    <row r="677" spans="1:8" s="22" customFormat="1" ht="29.25">
      <c r="A677" s="172" t="s">
        <v>161</v>
      </c>
      <c r="B677" s="1" t="s">
        <v>435</v>
      </c>
      <c r="C677" s="1" t="s">
        <v>430</v>
      </c>
      <c r="D677" s="1" t="s">
        <v>287</v>
      </c>
      <c r="E677" s="6"/>
      <c r="F677" s="6"/>
      <c r="G677" s="223">
        <v>88469</v>
      </c>
      <c r="H677" s="223">
        <v>88469</v>
      </c>
    </row>
    <row r="678" spans="1:8" s="22" customFormat="1" ht="30.75">
      <c r="A678" s="139" t="s">
        <v>529</v>
      </c>
      <c r="B678" s="1" t="s">
        <v>435</v>
      </c>
      <c r="C678" s="1" t="s">
        <v>430</v>
      </c>
      <c r="D678" s="1" t="s">
        <v>375</v>
      </c>
      <c r="E678" s="6"/>
      <c r="F678" s="6"/>
      <c r="G678" s="223">
        <v>78504</v>
      </c>
      <c r="H678" s="223">
        <v>78504</v>
      </c>
    </row>
    <row r="679" spans="1:8" s="22" customFormat="1" ht="30.75">
      <c r="A679" s="84" t="s">
        <v>551</v>
      </c>
      <c r="B679" s="1" t="s">
        <v>435</v>
      </c>
      <c r="C679" s="1" t="s">
        <v>430</v>
      </c>
      <c r="D679" s="1" t="s">
        <v>376</v>
      </c>
      <c r="E679" s="6"/>
      <c r="F679" s="6"/>
      <c r="G679" s="223">
        <v>78504</v>
      </c>
      <c r="H679" s="223">
        <v>78504</v>
      </c>
    </row>
    <row r="680" spans="1:8" s="22" customFormat="1" ht="30.75">
      <c r="A680" s="84" t="s">
        <v>288</v>
      </c>
      <c r="B680" s="1" t="s">
        <v>435</v>
      </c>
      <c r="C680" s="1" t="s">
        <v>430</v>
      </c>
      <c r="D680" s="1" t="s">
        <v>376</v>
      </c>
      <c r="E680" s="6" t="s">
        <v>487</v>
      </c>
      <c r="F680" s="6" t="s">
        <v>487</v>
      </c>
      <c r="G680" s="223">
        <v>78504</v>
      </c>
      <c r="H680" s="223">
        <v>78504</v>
      </c>
    </row>
    <row r="681" spans="1:8" s="22" customFormat="1" ht="15.75">
      <c r="A681" s="84" t="s">
        <v>289</v>
      </c>
      <c r="B681" s="1" t="s">
        <v>435</v>
      </c>
      <c r="C681" s="1" t="s">
        <v>430</v>
      </c>
      <c r="D681" s="1" t="s">
        <v>376</v>
      </c>
      <c r="E681" s="6" t="s">
        <v>508</v>
      </c>
      <c r="F681" s="6" t="s">
        <v>508</v>
      </c>
      <c r="G681" s="223">
        <v>78504</v>
      </c>
      <c r="H681" s="223">
        <v>78504</v>
      </c>
    </row>
    <row r="682" spans="1:8" s="22" customFormat="1" ht="15.75">
      <c r="A682" s="84" t="s">
        <v>528</v>
      </c>
      <c r="B682" s="1" t="s">
        <v>435</v>
      </c>
      <c r="C682" s="1" t="s">
        <v>430</v>
      </c>
      <c r="D682" s="1" t="s">
        <v>373</v>
      </c>
      <c r="E682" s="6"/>
      <c r="F682" s="6"/>
      <c r="G682" s="223">
        <v>9965</v>
      </c>
      <c r="H682" s="223">
        <v>9965</v>
      </c>
    </row>
    <row r="683" spans="1:8" s="22" customFormat="1" ht="60.75">
      <c r="A683" s="139" t="s">
        <v>290</v>
      </c>
      <c r="B683" s="1" t="s">
        <v>435</v>
      </c>
      <c r="C683" s="1" t="s">
        <v>430</v>
      </c>
      <c r="D683" s="1" t="s">
        <v>291</v>
      </c>
      <c r="E683" s="6"/>
      <c r="F683" s="6"/>
      <c r="G683" s="223">
        <v>9965</v>
      </c>
      <c r="H683" s="223">
        <v>9965</v>
      </c>
    </row>
    <row r="684" spans="1:8" s="22" customFormat="1" ht="30.75">
      <c r="A684" s="156" t="s">
        <v>288</v>
      </c>
      <c r="B684" s="1" t="s">
        <v>435</v>
      </c>
      <c r="C684" s="1" t="s">
        <v>430</v>
      </c>
      <c r="D684" s="1" t="s">
        <v>291</v>
      </c>
      <c r="E684" s="11" t="s">
        <v>487</v>
      </c>
      <c r="F684" s="11" t="s">
        <v>487</v>
      </c>
      <c r="G684" s="223">
        <v>9965</v>
      </c>
      <c r="H684" s="223">
        <v>9965</v>
      </c>
    </row>
    <row r="685" spans="1:8" s="22" customFormat="1" ht="15">
      <c r="A685" s="9" t="s">
        <v>374</v>
      </c>
      <c r="B685" s="1" t="s">
        <v>435</v>
      </c>
      <c r="C685" s="1" t="s">
        <v>430</v>
      </c>
      <c r="D685" s="1" t="s">
        <v>291</v>
      </c>
      <c r="E685" s="1" t="s">
        <v>508</v>
      </c>
      <c r="F685" s="1" t="s">
        <v>508</v>
      </c>
      <c r="G685" s="223">
        <v>9965</v>
      </c>
      <c r="H685" s="223">
        <v>9965</v>
      </c>
    </row>
    <row r="686" spans="1:9" s="22" customFormat="1" ht="15">
      <c r="A686" s="8" t="s">
        <v>449</v>
      </c>
      <c r="B686" s="1" t="s">
        <v>435</v>
      </c>
      <c r="C686" s="1" t="s">
        <v>434</v>
      </c>
      <c r="D686" s="1"/>
      <c r="E686" s="1"/>
      <c r="F686" s="1"/>
      <c r="G686" s="223">
        <v>4806</v>
      </c>
      <c r="H686" s="223">
        <v>4806</v>
      </c>
      <c r="I686" s="29"/>
    </row>
    <row r="687" spans="1:8" s="22" customFormat="1" ht="29.25">
      <c r="A687" s="172" t="s">
        <v>187</v>
      </c>
      <c r="B687" s="1" t="s">
        <v>435</v>
      </c>
      <c r="C687" s="1" t="s">
        <v>434</v>
      </c>
      <c r="D687" s="1" t="s">
        <v>287</v>
      </c>
      <c r="E687" s="6"/>
      <c r="F687" s="1"/>
      <c r="G687" s="223">
        <v>4806</v>
      </c>
      <c r="H687" s="223">
        <v>4806</v>
      </c>
    </row>
    <row r="688" spans="1:8" s="22" customFormat="1" ht="30.75">
      <c r="A688" s="139" t="s">
        <v>529</v>
      </c>
      <c r="B688" s="1" t="s">
        <v>435</v>
      </c>
      <c r="C688" s="1" t="s">
        <v>434</v>
      </c>
      <c r="D688" s="1" t="s">
        <v>375</v>
      </c>
      <c r="E688" s="6"/>
      <c r="F688" s="1"/>
      <c r="G688" s="223">
        <v>4806</v>
      </c>
      <c r="H688" s="223">
        <v>4806</v>
      </c>
    </row>
    <row r="689" spans="1:8" s="22" customFormat="1" ht="30.75">
      <c r="A689" s="84" t="s">
        <v>551</v>
      </c>
      <c r="B689" s="1" t="s">
        <v>435</v>
      </c>
      <c r="C689" s="1" t="s">
        <v>434</v>
      </c>
      <c r="D689" s="12" t="s">
        <v>376</v>
      </c>
      <c r="E689" s="6"/>
      <c r="F689" s="1"/>
      <c r="G689" s="223">
        <v>4806</v>
      </c>
      <c r="H689" s="223">
        <v>4806</v>
      </c>
    </row>
    <row r="690" spans="1:8" s="22" customFormat="1" ht="30.75">
      <c r="A690" s="84" t="s">
        <v>288</v>
      </c>
      <c r="B690" s="1" t="s">
        <v>435</v>
      </c>
      <c r="C690" s="1" t="s">
        <v>434</v>
      </c>
      <c r="D690" s="12" t="s">
        <v>376</v>
      </c>
      <c r="E690" s="11" t="s">
        <v>487</v>
      </c>
      <c r="F690" s="1"/>
      <c r="G690" s="223">
        <v>4806</v>
      </c>
      <c r="H690" s="223">
        <v>4806</v>
      </c>
    </row>
    <row r="691" spans="1:8" s="22" customFormat="1" ht="15.75">
      <c r="A691" s="84" t="s">
        <v>289</v>
      </c>
      <c r="B691" s="1" t="s">
        <v>435</v>
      </c>
      <c r="C691" s="1" t="s">
        <v>434</v>
      </c>
      <c r="D691" s="12" t="s">
        <v>376</v>
      </c>
      <c r="E691" s="1" t="s">
        <v>508</v>
      </c>
      <c r="F691" s="1"/>
      <c r="G691" s="223">
        <v>4806</v>
      </c>
      <c r="H691" s="223">
        <v>4806</v>
      </c>
    </row>
    <row r="692" spans="1:9" s="22" customFormat="1" ht="15">
      <c r="A692" s="8" t="s">
        <v>450</v>
      </c>
      <c r="B692" s="1" t="s">
        <v>435</v>
      </c>
      <c r="C692" s="1" t="s">
        <v>431</v>
      </c>
      <c r="D692" s="1"/>
      <c r="E692" s="6"/>
      <c r="F692" s="6"/>
      <c r="G692" s="223">
        <v>10000</v>
      </c>
      <c r="H692" s="223">
        <v>0</v>
      </c>
      <c r="I692" s="29"/>
    </row>
    <row r="693" spans="1:8" s="22" customFormat="1" ht="29.25">
      <c r="A693" s="172" t="s">
        <v>187</v>
      </c>
      <c r="B693" s="1" t="s">
        <v>435</v>
      </c>
      <c r="C693" s="1" t="s">
        <v>431</v>
      </c>
      <c r="D693" s="1" t="s">
        <v>287</v>
      </c>
      <c r="E693" s="6"/>
      <c r="F693" s="6"/>
      <c r="G693" s="223">
        <v>10000</v>
      </c>
      <c r="H693" s="223">
        <v>0</v>
      </c>
    </row>
    <row r="694" spans="1:8" s="22" customFormat="1" ht="30.75">
      <c r="A694" s="84" t="s">
        <v>530</v>
      </c>
      <c r="B694" s="1" t="s">
        <v>435</v>
      </c>
      <c r="C694" s="1" t="s">
        <v>431</v>
      </c>
      <c r="D694" s="1" t="s">
        <v>531</v>
      </c>
      <c r="E694" s="6"/>
      <c r="F694" s="6"/>
      <c r="G694" s="223">
        <v>10000</v>
      </c>
      <c r="H694" s="223"/>
    </row>
    <row r="695" spans="1:8" s="22" customFormat="1" ht="30">
      <c r="A695" s="187" t="s">
        <v>312</v>
      </c>
      <c r="B695" s="1" t="s">
        <v>435</v>
      </c>
      <c r="C695" s="1" t="s">
        <v>431</v>
      </c>
      <c r="D695" s="1" t="s">
        <v>532</v>
      </c>
      <c r="E695" s="6"/>
      <c r="F695" s="6"/>
      <c r="G695" s="223">
        <v>10000</v>
      </c>
      <c r="H695" s="223"/>
    </row>
    <row r="696" spans="1:8" s="22" customFormat="1" ht="30">
      <c r="A696" s="55" t="s">
        <v>548</v>
      </c>
      <c r="B696" s="1" t="s">
        <v>435</v>
      </c>
      <c r="C696" s="1" t="s">
        <v>431</v>
      </c>
      <c r="D696" s="1" t="s">
        <v>532</v>
      </c>
      <c r="E696" s="6" t="s">
        <v>513</v>
      </c>
      <c r="F696" s="6"/>
      <c r="G696" s="223">
        <v>10000</v>
      </c>
      <c r="H696" s="223"/>
    </row>
    <row r="697" spans="1:8" s="22" customFormat="1" ht="45">
      <c r="A697" s="55" t="s">
        <v>340</v>
      </c>
      <c r="B697" s="1" t="s">
        <v>435</v>
      </c>
      <c r="C697" s="1" t="s">
        <v>431</v>
      </c>
      <c r="D697" s="1" t="s">
        <v>532</v>
      </c>
      <c r="E697" s="6" t="s">
        <v>545</v>
      </c>
      <c r="F697" s="6"/>
      <c r="G697" s="223">
        <v>10000</v>
      </c>
      <c r="H697" s="223"/>
    </row>
    <row r="698" spans="1:8" s="22" customFormat="1" ht="30.75" hidden="1">
      <c r="A698" s="139" t="s">
        <v>529</v>
      </c>
      <c r="B698" s="1" t="s">
        <v>435</v>
      </c>
      <c r="C698" s="1" t="s">
        <v>431</v>
      </c>
      <c r="D698" s="1" t="s">
        <v>373</v>
      </c>
      <c r="E698" s="6"/>
      <c r="F698" s="6"/>
      <c r="G698" s="223">
        <v>0</v>
      </c>
      <c r="H698" s="223">
        <v>0</v>
      </c>
    </row>
    <row r="699" spans="1:8" s="22" customFormat="1" ht="30.75" hidden="1">
      <c r="A699" s="84" t="s">
        <v>551</v>
      </c>
      <c r="B699" s="1" t="s">
        <v>435</v>
      </c>
      <c r="C699" s="1" t="s">
        <v>431</v>
      </c>
      <c r="D699" s="12" t="s">
        <v>249</v>
      </c>
      <c r="E699" s="6"/>
      <c r="F699" s="6"/>
      <c r="G699" s="223">
        <v>0</v>
      </c>
      <c r="H699" s="223">
        <v>0</v>
      </c>
    </row>
    <row r="700" spans="1:8" s="22" customFormat="1" ht="30.75" hidden="1">
      <c r="A700" s="84" t="s">
        <v>288</v>
      </c>
      <c r="B700" s="1" t="s">
        <v>435</v>
      </c>
      <c r="C700" s="1" t="s">
        <v>431</v>
      </c>
      <c r="D700" s="12" t="s">
        <v>249</v>
      </c>
      <c r="E700" s="11" t="s">
        <v>487</v>
      </c>
      <c r="F700" s="6"/>
      <c r="G700" s="223">
        <v>0</v>
      </c>
      <c r="H700" s="223">
        <v>0</v>
      </c>
    </row>
    <row r="701" spans="1:8" s="22" customFormat="1" ht="15.75" hidden="1">
      <c r="A701" s="84" t="s">
        <v>289</v>
      </c>
      <c r="B701" s="1" t="s">
        <v>435</v>
      </c>
      <c r="C701" s="1" t="s">
        <v>431</v>
      </c>
      <c r="D701" s="12" t="s">
        <v>249</v>
      </c>
      <c r="E701" s="1" t="s">
        <v>508</v>
      </c>
      <c r="F701" s="6"/>
      <c r="G701" s="223">
        <v>0</v>
      </c>
      <c r="H701" s="223">
        <v>0</v>
      </c>
    </row>
    <row r="702" spans="1:9" s="22" customFormat="1" ht="15">
      <c r="A702" s="9" t="s">
        <v>523</v>
      </c>
      <c r="B702" s="1" t="s">
        <v>435</v>
      </c>
      <c r="C702" s="1" t="s">
        <v>435</v>
      </c>
      <c r="D702" s="1"/>
      <c r="E702" s="6"/>
      <c r="F702" s="6"/>
      <c r="G702" s="223">
        <v>930.7</v>
      </c>
      <c r="H702" s="223"/>
      <c r="I702" s="29"/>
    </row>
    <row r="703" spans="1:8" s="22" customFormat="1" ht="29.25">
      <c r="A703" s="172" t="s">
        <v>187</v>
      </c>
      <c r="B703" s="1" t="s">
        <v>435</v>
      </c>
      <c r="C703" s="1" t="s">
        <v>435</v>
      </c>
      <c r="D703" s="1" t="s">
        <v>287</v>
      </c>
      <c r="E703" s="6"/>
      <c r="F703" s="6"/>
      <c r="G703" s="223">
        <v>730.7</v>
      </c>
      <c r="H703" s="223"/>
    </row>
    <row r="704" spans="1:8" s="22" customFormat="1" ht="15.75">
      <c r="A704" s="107" t="s">
        <v>528</v>
      </c>
      <c r="B704" s="1" t="s">
        <v>435</v>
      </c>
      <c r="C704" s="1" t="s">
        <v>435</v>
      </c>
      <c r="D704" s="11" t="s">
        <v>373</v>
      </c>
      <c r="E704" s="6"/>
      <c r="F704" s="6"/>
      <c r="G704" s="223">
        <v>675</v>
      </c>
      <c r="H704" s="223"/>
    </row>
    <row r="705" spans="1:8" s="22" customFormat="1" ht="15">
      <c r="A705" s="9" t="s">
        <v>156</v>
      </c>
      <c r="B705" s="1" t="s">
        <v>435</v>
      </c>
      <c r="C705" s="1" t="s">
        <v>435</v>
      </c>
      <c r="D705" s="11" t="s">
        <v>157</v>
      </c>
      <c r="E705" s="6"/>
      <c r="F705" s="6"/>
      <c r="G705" s="223">
        <v>675</v>
      </c>
      <c r="H705" s="223"/>
    </row>
    <row r="706" spans="1:8" s="22" customFormat="1" ht="30.75">
      <c r="A706" s="100" t="s">
        <v>288</v>
      </c>
      <c r="B706" s="1" t="s">
        <v>435</v>
      </c>
      <c r="C706" s="1" t="s">
        <v>435</v>
      </c>
      <c r="D706" s="11" t="s">
        <v>157</v>
      </c>
      <c r="E706" s="6" t="s">
        <v>487</v>
      </c>
      <c r="F706" s="6"/>
      <c r="G706" s="223">
        <v>675</v>
      </c>
      <c r="H706" s="223"/>
    </row>
    <row r="707" spans="1:8" s="22" customFormat="1" ht="15">
      <c r="A707" s="9" t="s">
        <v>374</v>
      </c>
      <c r="B707" s="1" t="s">
        <v>435</v>
      </c>
      <c r="C707" s="1" t="s">
        <v>435</v>
      </c>
      <c r="D707" s="11" t="s">
        <v>157</v>
      </c>
      <c r="E707" s="6" t="s">
        <v>508</v>
      </c>
      <c r="F707" s="6"/>
      <c r="G707" s="223">
        <v>675</v>
      </c>
      <c r="H707" s="223"/>
    </row>
    <row r="708" spans="1:8" s="22" customFormat="1" ht="29.25">
      <c r="A708" s="9" t="s">
        <v>549</v>
      </c>
      <c r="B708" s="1" t="s">
        <v>435</v>
      </c>
      <c r="C708" s="1" t="s">
        <v>435</v>
      </c>
      <c r="D708" s="1" t="s">
        <v>538</v>
      </c>
      <c r="E708" s="6"/>
      <c r="F708" s="6"/>
      <c r="G708" s="223">
        <v>55.7</v>
      </c>
      <c r="H708" s="223"/>
    </row>
    <row r="709" spans="1:8" s="22" customFormat="1" ht="29.25">
      <c r="A709" s="9" t="s">
        <v>550</v>
      </c>
      <c r="B709" s="1" t="s">
        <v>435</v>
      </c>
      <c r="C709" s="1" t="s">
        <v>435</v>
      </c>
      <c r="D709" s="1" t="s">
        <v>540</v>
      </c>
      <c r="E709" s="6"/>
      <c r="F709" s="6"/>
      <c r="G709" s="223">
        <v>55.7</v>
      </c>
      <c r="H709" s="223"/>
    </row>
    <row r="710" spans="1:8" s="22" customFormat="1" ht="30">
      <c r="A710" s="48" t="s">
        <v>283</v>
      </c>
      <c r="B710" s="1" t="s">
        <v>435</v>
      </c>
      <c r="C710" s="1" t="s">
        <v>435</v>
      </c>
      <c r="D710" s="1" t="s">
        <v>540</v>
      </c>
      <c r="E710" s="6" t="s">
        <v>286</v>
      </c>
      <c r="F710" s="6"/>
      <c r="G710" s="223">
        <v>55.7</v>
      </c>
      <c r="H710" s="223"/>
    </row>
    <row r="711" spans="1:8" s="22" customFormat="1" ht="30">
      <c r="A711" s="48" t="s">
        <v>284</v>
      </c>
      <c r="B711" s="1" t="s">
        <v>435</v>
      </c>
      <c r="C711" s="1" t="s">
        <v>435</v>
      </c>
      <c r="D711" s="1" t="s">
        <v>540</v>
      </c>
      <c r="E711" s="6" t="s">
        <v>276</v>
      </c>
      <c r="F711" s="6"/>
      <c r="G711" s="223">
        <v>55.7</v>
      </c>
      <c r="H711" s="223"/>
    </row>
    <row r="712" spans="1:8" s="22" customFormat="1" ht="42.75">
      <c r="A712" s="165" t="s">
        <v>167</v>
      </c>
      <c r="B712" s="1" t="s">
        <v>435</v>
      </c>
      <c r="C712" s="1" t="s">
        <v>435</v>
      </c>
      <c r="D712" s="1" t="s">
        <v>351</v>
      </c>
      <c r="E712" s="6"/>
      <c r="F712" s="6"/>
      <c r="G712" s="223">
        <v>200</v>
      </c>
      <c r="H712" s="223"/>
    </row>
    <row r="713" spans="1:8" s="22" customFormat="1" ht="43.5">
      <c r="A713" s="176" t="s">
        <v>617</v>
      </c>
      <c r="B713" s="1" t="s">
        <v>435</v>
      </c>
      <c r="C713" s="1" t="s">
        <v>435</v>
      </c>
      <c r="D713" s="75" t="s">
        <v>369</v>
      </c>
      <c r="E713" s="6"/>
      <c r="F713" s="6"/>
      <c r="G713" s="223">
        <v>200</v>
      </c>
      <c r="H713" s="223"/>
    </row>
    <row r="714" spans="1:8" s="22" customFormat="1" ht="29.25">
      <c r="A714" s="140" t="s">
        <v>169</v>
      </c>
      <c r="B714" s="1" t="s">
        <v>435</v>
      </c>
      <c r="C714" s="1" t="s">
        <v>435</v>
      </c>
      <c r="D714" s="75" t="s">
        <v>605</v>
      </c>
      <c r="E714" s="12"/>
      <c r="F714" s="12"/>
      <c r="G714" s="223">
        <v>200</v>
      </c>
      <c r="H714" s="223"/>
    </row>
    <row r="715" spans="1:8" s="22" customFormat="1" ht="15">
      <c r="A715" s="65" t="s">
        <v>303</v>
      </c>
      <c r="B715" s="1" t="s">
        <v>435</v>
      </c>
      <c r="C715" s="1" t="s">
        <v>435</v>
      </c>
      <c r="D715" s="75" t="s">
        <v>605</v>
      </c>
      <c r="E715" s="17">
        <v>300</v>
      </c>
      <c r="F715" s="17">
        <v>600</v>
      </c>
      <c r="G715" s="223">
        <v>200</v>
      </c>
      <c r="H715" s="223"/>
    </row>
    <row r="716" spans="1:8" s="22" customFormat="1" ht="29.25">
      <c r="A716" s="51" t="s">
        <v>512</v>
      </c>
      <c r="B716" s="1" t="s">
        <v>435</v>
      </c>
      <c r="C716" s="1" t="s">
        <v>435</v>
      </c>
      <c r="D716" s="75" t="s">
        <v>605</v>
      </c>
      <c r="E716" s="17">
        <v>321</v>
      </c>
      <c r="F716" s="17">
        <v>610</v>
      </c>
      <c r="G716" s="223">
        <v>200</v>
      </c>
      <c r="H716" s="223"/>
    </row>
    <row r="717" spans="1:8" ht="13.5" customHeight="1">
      <c r="A717" s="8" t="s">
        <v>383</v>
      </c>
      <c r="B717" s="1" t="s">
        <v>436</v>
      </c>
      <c r="C717" s="1"/>
      <c r="D717" s="1"/>
      <c r="E717" s="1"/>
      <c r="F717" s="6"/>
      <c r="G717" s="223">
        <v>100201.7</v>
      </c>
      <c r="H717" s="223">
        <v>85294.3</v>
      </c>
    </row>
    <row r="718" spans="1:8" ht="18" customHeight="1">
      <c r="A718" s="8" t="s">
        <v>395</v>
      </c>
      <c r="B718" s="1" t="s">
        <v>436</v>
      </c>
      <c r="C718" s="1" t="s">
        <v>429</v>
      </c>
      <c r="D718" s="1"/>
      <c r="E718" s="1"/>
      <c r="F718" s="1"/>
      <c r="G718" s="223">
        <v>1650.9</v>
      </c>
      <c r="H718" s="223"/>
    </row>
    <row r="719" spans="1:8" ht="15">
      <c r="A719" s="139" t="s">
        <v>347</v>
      </c>
      <c r="B719" s="1" t="s">
        <v>436</v>
      </c>
      <c r="C719" s="1" t="s">
        <v>429</v>
      </c>
      <c r="D719" s="1" t="s">
        <v>346</v>
      </c>
      <c r="E719" s="1"/>
      <c r="F719" s="1"/>
      <c r="G719" s="223">
        <v>1650.9</v>
      </c>
      <c r="H719" s="223"/>
    </row>
    <row r="720" spans="1:8" ht="14.25">
      <c r="A720" s="9" t="s">
        <v>558</v>
      </c>
      <c r="B720" s="1" t="s">
        <v>436</v>
      </c>
      <c r="C720" s="1" t="s">
        <v>429</v>
      </c>
      <c r="D720" s="1" t="s">
        <v>563</v>
      </c>
      <c r="E720" s="1"/>
      <c r="F720" s="1"/>
      <c r="G720" s="223">
        <v>1650.9</v>
      </c>
      <c r="H720" s="223"/>
    </row>
    <row r="721" spans="1:8" ht="14.25">
      <c r="A721" s="9" t="s">
        <v>285</v>
      </c>
      <c r="B721" s="1" t="s">
        <v>436</v>
      </c>
      <c r="C721" s="1" t="s">
        <v>429</v>
      </c>
      <c r="D721" s="1" t="s">
        <v>563</v>
      </c>
      <c r="E721" s="1" t="s">
        <v>366</v>
      </c>
      <c r="F721" s="1"/>
      <c r="G721" s="223">
        <v>1650.9</v>
      </c>
      <c r="H721" s="223"/>
    </row>
    <row r="722" spans="1:8" ht="14.25">
      <c r="A722" s="9" t="s">
        <v>556</v>
      </c>
      <c r="B722" s="1" t="s">
        <v>436</v>
      </c>
      <c r="C722" s="1" t="s">
        <v>429</v>
      </c>
      <c r="D722" s="1" t="s">
        <v>563</v>
      </c>
      <c r="E722" s="1" t="s">
        <v>557</v>
      </c>
      <c r="F722" s="1"/>
      <c r="G722" s="223">
        <v>1650.9</v>
      </c>
      <c r="H722" s="223"/>
    </row>
    <row r="723" spans="1:9" ht="14.25">
      <c r="A723" s="9" t="s">
        <v>414</v>
      </c>
      <c r="B723" s="1" t="s">
        <v>436</v>
      </c>
      <c r="C723" s="1" t="s">
        <v>434</v>
      </c>
      <c r="D723" s="1"/>
      <c r="E723" s="6"/>
      <c r="F723" s="6"/>
      <c r="G723" s="223">
        <v>49766.8</v>
      </c>
      <c r="H723" s="223">
        <v>41054.3</v>
      </c>
      <c r="I723" s="27"/>
    </row>
    <row r="724" spans="1:8" ht="42.75">
      <c r="A724" s="165" t="s">
        <v>167</v>
      </c>
      <c r="B724" s="1" t="s">
        <v>436</v>
      </c>
      <c r="C724" s="1" t="s">
        <v>434</v>
      </c>
      <c r="D724" s="1" t="s">
        <v>351</v>
      </c>
      <c r="E724" s="6"/>
      <c r="F724" s="6"/>
      <c r="G724" s="223">
        <v>45054</v>
      </c>
      <c r="H724" s="223">
        <v>39264</v>
      </c>
    </row>
    <row r="725" spans="1:8" ht="42.75">
      <c r="A725" s="176" t="s">
        <v>617</v>
      </c>
      <c r="B725" s="1" t="s">
        <v>436</v>
      </c>
      <c r="C725" s="1" t="s">
        <v>434</v>
      </c>
      <c r="D725" s="1" t="s">
        <v>369</v>
      </c>
      <c r="E725" s="1"/>
      <c r="F725" s="1"/>
      <c r="G725" s="223">
        <v>40939</v>
      </c>
      <c r="H725" s="223">
        <v>39264</v>
      </c>
    </row>
    <row r="726" spans="1:8" ht="28.5">
      <c r="A726" s="140" t="s">
        <v>169</v>
      </c>
      <c r="B726" s="1" t="s">
        <v>436</v>
      </c>
      <c r="C726" s="1" t="s">
        <v>434</v>
      </c>
      <c r="D726" s="75" t="s">
        <v>605</v>
      </c>
      <c r="E726" s="1"/>
      <c r="F726" s="1"/>
      <c r="G726" s="223">
        <v>1675</v>
      </c>
      <c r="H726" s="223"/>
    </row>
    <row r="727" spans="1:8" ht="14.25">
      <c r="A727" s="184" t="s">
        <v>303</v>
      </c>
      <c r="B727" s="1" t="s">
        <v>436</v>
      </c>
      <c r="C727" s="1" t="s">
        <v>434</v>
      </c>
      <c r="D727" s="75" t="s">
        <v>605</v>
      </c>
      <c r="E727" s="17">
        <v>300</v>
      </c>
      <c r="F727" s="1"/>
      <c r="G727" s="223">
        <v>1675</v>
      </c>
      <c r="H727" s="223"/>
    </row>
    <row r="728" spans="1:8" ht="28.5">
      <c r="A728" s="140" t="s">
        <v>512</v>
      </c>
      <c r="B728" s="1" t="s">
        <v>436</v>
      </c>
      <c r="C728" s="1" t="s">
        <v>434</v>
      </c>
      <c r="D728" s="75" t="s">
        <v>605</v>
      </c>
      <c r="E728" s="17">
        <v>321</v>
      </c>
      <c r="F728" s="1"/>
      <c r="G728" s="223">
        <v>1675</v>
      </c>
      <c r="H728" s="223"/>
    </row>
    <row r="729" spans="1:8" ht="28.5">
      <c r="A729" s="184" t="s">
        <v>607</v>
      </c>
      <c r="B729" s="1" t="s">
        <v>436</v>
      </c>
      <c r="C729" s="1" t="s">
        <v>434</v>
      </c>
      <c r="D729" s="76" t="s">
        <v>608</v>
      </c>
      <c r="E729" s="17"/>
      <c r="F729" s="1"/>
      <c r="G729" s="223">
        <v>4115</v>
      </c>
      <c r="H729" s="223"/>
    </row>
    <row r="730" spans="1:8" ht="14.25">
      <c r="A730" s="184" t="s">
        <v>303</v>
      </c>
      <c r="B730" s="1" t="s">
        <v>436</v>
      </c>
      <c r="C730" s="1" t="s">
        <v>434</v>
      </c>
      <c r="D730" s="76" t="s">
        <v>608</v>
      </c>
      <c r="E730" s="17">
        <v>300</v>
      </c>
      <c r="F730" s="1"/>
      <c r="G730" s="223">
        <v>4115</v>
      </c>
      <c r="H730" s="223"/>
    </row>
    <row r="731" spans="1:8" ht="15">
      <c r="A731" s="48" t="s">
        <v>564</v>
      </c>
      <c r="B731" s="1" t="s">
        <v>436</v>
      </c>
      <c r="C731" s="1" t="s">
        <v>434</v>
      </c>
      <c r="D731" s="76" t="s">
        <v>608</v>
      </c>
      <c r="E731" s="17">
        <v>310</v>
      </c>
      <c r="F731" s="1"/>
      <c r="G731" s="223">
        <v>4115</v>
      </c>
      <c r="H731" s="223"/>
    </row>
    <row r="732" spans="1:8" ht="30">
      <c r="A732" s="84" t="s">
        <v>424</v>
      </c>
      <c r="B732" s="1" t="s">
        <v>436</v>
      </c>
      <c r="C732" s="1" t="s">
        <v>434</v>
      </c>
      <c r="D732" s="1" t="s">
        <v>370</v>
      </c>
      <c r="E732" s="6"/>
      <c r="F732" s="6"/>
      <c r="G732" s="223">
        <v>39264</v>
      </c>
      <c r="H732" s="223">
        <v>39264</v>
      </c>
    </row>
    <row r="733" spans="1:8" ht="30">
      <c r="A733" s="48" t="s">
        <v>283</v>
      </c>
      <c r="B733" s="1" t="s">
        <v>436</v>
      </c>
      <c r="C733" s="1" t="s">
        <v>434</v>
      </c>
      <c r="D733" s="1" t="s">
        <v>370</v>
      </c>
      <c r="E733" s="6" t="s">
        <v>286</v>
      </c>
      <c r="F733" s="6" t="s">
        <v>286</v>
      </c>
      <c r="G733" s="223">
        <v>500</v>
      </c>
      <c r="H733" s="223">
        <v>500</v>
      </c>
    </row>
    <row r="734" spans="1:8" ht="30">
      <c r="A734" s="48" t="s">
        <v>284</v>
      </c>
      <c r="B734" s="1" t="s">
        <v>436</v>
      </c>
      <c r="C734" s="1" t="s">
        <v>434</v>
      </c>
      <c r="D734" s="1" t="s">
        <v>370</v>
      </c>
      <c r="E734" s="6" t="s">
        <v>276</v>
      </c>
      <c r="F734" s="6" t="s">
        <v>276</v>
      </c>
      <c r="G734" s="223">
        <v>500</v>
      </c>
      <c r="H734" s="223">
        <v>500</v>
      </c>
    </row>
    <row r="735" spans="1:8" ht="15">
      <c r="A735" s="84" t="s">
        <v>303</v>
      </c>
      <c r="B735" s="1" t="s">
        <v>436</v>
      </c>
      <c r="C735" s="1" t="s">
        <v>434</v>
      </c>
      <c r="D735" s="1" t="s">
        <v>370</v>
      </c>
      <c r="E735" s="6" t="s">
        <v>371</v>
      </c>
      <c r="F735" s="6" t="s">
        <v>371</v>
      </c>
      <c r="G735" s="223">
        <v>38764</v>
      </c>
      <c r="H735" s="223">
        <v>38764</v>
      </c>
    </row>
    <row r="736" spans="1:8" ht="45">
      <c r="A736" s="48" t="s">
        <v>372</v>
      </c>
      <c r="B736" s="1" t="s">
        <v>436</v>
      </c>
      <c r="C736" s="1" t="s">
        <v>434</v>
      </c>
      <c r="D736" s="1" t="s">
        <v>370</v>
      </c>
      <c r="E736" s="8">
        <v>323</v>
      </c>
      <c r="F736" s="153">
        <v>320</v>
      </c>
      <c r="G736" s="223">
        <v>38764</v>
      </c>
      <c r="H736" s="223">
        <v>38764</v>
      </c>
    </row>
    <row r="737" spans="1:8" ht="28.5">
      <c r="A737" s="166" t="s">
        <v>138</v>
      </c>
      <c r="B737" s="1" t="s">
        <v>436</v>
      </c>
      <c r="C737" s="1" t="s">
        <v>434</v>
      </c>
      <c r="D737" s="75" t="s">
        <v>355</v>
      </c>
      <c r="E737" s="8"/>
      <c r="F737" s="153"/>
      <c r="G737" s="228">
        <v>3737.8</v>
      </c>
      <c r="H737" s="228">
        <v>1790.3</v>
      </c>
    </row>
    <row r="738" spans="1:8" ht="14.25">
      <c r="A738" s="176" t="s">
        <v>154</v>
      </c>
      <c r="B738" s="1" t="s">
        <v>436</v>
      </c>
      <c r="C738" s="1" t="s">
        <v>434</v>
      </c>
      <c r="D738" s="74" t="s">
        <v>587</v>
      </c>
      <c r="E738" s="8"/>
      <c r="F738" s="8"/>
      <c r="G738" s="223">
        <v>1947.5</v>
      </c>
      <c r="H738" s="223"/>
    </row>
    <row r="739" spans="1:8" ht="14.25">
      <c r="A739" s="184" t="s">
        <v>303</v>
      </c>
      <c r="B739" s="1" t="s">
        <v>436</v>
      </c>
      <c r="C739" s="1" t="s">
        <v>434</v>
      </c>
      <c r="D739" s="75" t="s">
        <v>139</v>
      </c>
      <c r="E739" s="6" t="s">
        <v>371</v>
      </c>
      <c r="F739" s="8"/>
      <c r="G739" s="223">
        <v>1947.5</v>
      </c>
      <c r="H739" s="223"/>
    </row>
    <row r="740" spans="1:8" ht="28.5">
      <c r="A740" s="184" t="s">
        <v>512</v>
      </c>
      <c r="B740" s="1" t="s">
        <v>436</v>
      </c>
      <c r="C740" s="1" t="s">
        <v>434</v>
      </c>
      <c r="D740" s="75" t="s">
        <v>139</v>
      </c>
      <c r="E740" s="8">
        <v>321</v>
      </c>
      <c r="F740" s="8"/>
      <c r="G740" s="223">
        <v>1947.5</v>
      </c>
      <c r="H740" s="223"/>
    </row>
    <row r="741" spans="1:8" ht="28.5">
      <c r="A741" s="7" t="s">
        <v>238</v>
      </c>
      <c r="B741" s="1" t="s">
        <v>436</v>
      </c>
      <c r="C741" s="1" t="s">
        <v>434</v>
      </c>
      <c r="D741" s="75" t="s">
        <v>237</v>
      </c>
      <c r="E741" s="148"/>
      <c r="F741" s="153"/>
      <c r="G741" s="223">
        <v>1790.3</v>
      </c>
      <c r="H741" s="223">
        <v>1790.3</v>
      </c>
    </row>
    <row r="742" spans="1:8" ht="57">
      <c r="A742" s="40" t="s">
        <v>235</v>
      </c>
      <c r="B742" s="1" t="s">
        <v>436</v>
      </c>
      <c r="C742" s="1" t="s">
        <v>434</v>
      </c>
      <c r="D742" s="75" t="s">
        <v>229</v>
      </c>
      <c r="E742" s="148"/>
      <c r="F742" s="153"/>
      <c r="G742" s="223">
        <v>1790.3</v>
      </c>
      <c r="H742" s="223">
        <v>1790.3</v>
      </c>
    </row>
    <row r="743" spans="1:8" ht="14.25">
      <c r="A743" s="7" t="s">
        <v>313</v>
      </c>
      <c r="B743" s="1" t="s">
        <v>436</v>
      </c>
      <c r="C743" s="1" t="s">
        <v>434</v>
      </c>
      <c r="D743" s="75" t="s">
        <v>229</v>
      </c>
      <c r="E743" s="148" t="s">
        <v>513</v>
      </c>
      <c r="F743" s="153"/>
      <c r="G743" s="223">
        <v>1790.3</v>
      </c>
      <c r="H743" s="223">
        <v>1790.3</v>
      </c>
    </row>
    <row r="744" spans="1:8" ht="71.25">
      <c r="A744" s="7" t="s">
        <v>236</v>
      </c>
      <c r="B744" s="1" t="s">
        <v>436</v>
      </c>
      <c r="C744" s="1" t="s">
        <v>434</v>
      </c>
      <c r="D744" s="75" t="s">
        <v>229</v>
      </c>
      <c r="E744" s="148" t="s">
        <v>545</v>
      </c>
      <c r="F744" s="153"/>
      <c r="G744" s="223">
        <v>1790.3</v>
      </c>
      <c r="H744" s="223">
        <v>1790.3</v>
      </c>
    </row>
    <row r="745" spans="1:8" ht="14.25" hidden="1">
      <c r="A745" s="184"/>
      <c r="B745" s="1"/>
      <c r="C745" s="1"/>
      <c r="D745" s="75"/>
      <c r="E745" s="8"/>
      <c r="F745" s="153"/>
      <c r="G745" s="223"/>
      <c r="H745" s="223"/>
    </row>
    <row r="746" spans="1:8" ht="14.25" hidden="1">
      <c r="A746" s="184"/>
      <c r="B746" s="1"/>
      <c r="C746" s="1"/>
      <c r="D746" s="75"/>
      <c r="E746" s="8"/>
      <c r="F746" s="153"/>
      <c r="G746" s="223"/>
      <c r="H746" s="223"/>
    </row>
    <row r="747" spans="1:9" ht="15">
      <c r="A747" s="105" t="s">
        <v>347</v>
      </c>
      <c r="B747" s="1" t="s">
        <v>436</v>
      </c>
      <c r="C747" s="1" t="s">
        <v>434</v>
      </c>
      <c r="D747" s="1" t="s">
        <v>346</v>
      </c>
      <c r="E747" s="8"/>
      <c r="F747" s="153"/>
      <c r="G747" s="223">
        <v>975</v>
      </c>
      <c r="H747" s="223"/>
      <c r="I747" s="27"/>
    </row>
    <row r="748" spans="1:8" ht="15">
      <c r="A748" s="48" t="s">
        <v>565</v>
      </c>
      <c r="B748" s="1" t="s">
        <v>436</v>
      </c>
      <c r="C748" s="1" t="s">
        <v>434</v>
      </c>
      <c r="D748" s="1" t="s">
        <v>567</v>
      </c>
      <c r="E748" s="8"/>
      <c r="F748" s="153"/>
      <c r="G748" s="223">
        <v>975</v>
      </c>
      <c r="H748" s="223"/>
    </row>
    <row r="749" spans="1:8" ht="15">
      <c r="A749" s="48" t="s">
        <v>303</v>
      </c>
      <c r="B749" s="1" t="s">
        <v>436</v>
      </c>
      <c r="C749" s="1" t="s">
        <v>434</v>
      </c>
      <c r="D749" s="1" t="s">
        <v>567</v>
      </c>
      <c r="E749" s="8">
        <v>300</v>
      </c>
      <c r="F749" s="153"/>
      <c r="G749" s="223">
        <v>975</v>
      </c>
      <c r="H749" s="223"/>
    </row>
    <row r="750" spans="1:8" ht="15">
      <c r="A750" s="48" t="s">
        <v>564</v>
      </c>
      <c r="B750" s="1" t="s">
        <v>436</v>
      </c>
      <c r="C750" s="1" t="s">
        <v>434</v>
      </c>
      <c r="D750" s="1" t="s">
        <v>567</v>
      </c>
      <c r="E750" s="8">
        <v>310</v>
      </c>
      <c r="F750" s="6"/>
      <c r="G750" s="223">
        <v>975</v>
      </c>
      <c r="H750" s="223"/>
    </row>
    <row r="751" spans="1:9" ht="21.75" customHeight="1">
      <c r="A751" s="164" t="s">
        <v>447</v>
      </c>
      <c r="B751" s="1" t="s">
        <v>436</v>
      </c>
      <c r="C751" s="1" t="s">
        <v>431</v>
      </c>
      <c r="D751" s="1"/>
      <c r="E751" s="6"/>
      <c r="F751" s="6"/>
      <c r="G751" s="223">
        <v>44240</v>
      </c>
      <c r="H751" s="223">
        <v>44240</v>
      </c>
      <c r="I751" s="27"/>
    </row>
    <row r="752" spans="1:8" ht="21.75" customHeight="1">
      <c r="A752" s="48" t="s">
        <v>471</v>
      </c>
      <c r="B752" s="1" t="s">
        <v>436</v>
      </c>
      <c r="C752" s="1" t="s">
        <v>431</v>
      </c>
      <c r="D752" s="1" t="s">
        <v>470</v>
      </c>
      <c r="E752" s="6"/>
      <c r="F752" s="6"/>
      <c r="G752" s="223">
        <v>29842</v>
      </c>
      <c r="H752" s="223">
        <v>29842</v>
      </c>
    </row>
    <row r="753" spans="1:8" ht="108" customHeight="1">
      <c r="A753" s="9" t="s">
        <v>365</v>
      </c>
      <c r="B753" s="1" t="s">
        <v>436</v>
      </c>
      <c r="C753" s="1" t="s">
        <v>431</v>
      </c>
      <c r="D753" s="1" t="s">
        <v>484</v>
      </c>
      <c r="E753" s="6"/>
      <c r="F753" s="6"/>
      <c r="G753" s="223">
        <v>29842</v>
      </c>
      <c r="H753" s="223">
        <v>29842</v>
      </c>
    </row>
    <row r="754" spans="1:8" ht="34.5" customHeight="1">
      <c r="A754" s="48" t="s">
        <v>283</v>
      </c>
      <c r="B754" s="1" t="s">
        <v>436</v>
      </c>
      <c r="C754" s="1" t="s">
        <v>431</v>
      </c>
      <c r="D754" s="1" t="s">
        <v>484</v>
      </c>
      <c r="E754" s="17">
        <v>200</v>
      </c>
      <c r="F754" s="6"/>
      <c r="G754" s="223">
        <v>585</v>
      </c>
      <c r="H754" s="223">
        <v>585</v>
      </c>
    </row>
    <row r="755" spans="1:8" ht="31.5" customHeight="1">
      <c r="A755" s="48" t="s">
        <v>284</v>
      </c>
      <c r="B755" s="1" t="s">
        <v>436</v>
      </c>
      <c r="C755" s="1" t="s">
        <v>431</v>
      </c>
      <c r="D755" s="1" t="s">
        <v>484</v>
      </c>
      <c r="E755" s="17">
        <v>240</v>
      </c>
      <c r="F755" s="6"/>
      <c r="G755" s="223">
        <v>585</v>
      </c>
      <c r="H755" s="223">
        <v>585</v>
      </c>
    </row>
    <row r="756" spans="1:8" ht="21.75" customHeight="1">
      <c r="A756" s="48" t="s">
        <v>303</v>
      </c>
      <c r="B756" s="1" t="s">
        <v>436</v>
      </c>
      <c r="C756" s="1" t="s">
        <v>431</v>
      </c>
      <c r="D756" s="1" t="s">
        <v>484</v>
      </c>
      <c r="E756" s="17">
        <v>300</v>
      </c>
      <c r="F756" s="6"/>
      <c r="G756" s="223">
        <v>29257</v>
      </c>
      <c r="H756" s="223">
        <v>29257</v>
      </c>
    </row>
    <row r="757" spans="1:8" ht="43.5" customHeight="1">
      <c r="A757" s="48" t="s">
        <v>512</v>
      </c>
      <c r="B757" s="1" t="s">
        <v>436</v>
      </c>
      <c r="C757" s="1" t="s">
        <v>431</v>
      </c>
      <c r="D757" s="1" t="s">
        <v>484</v>
      </c>
      <c r="E757" s="17">
        <v>321</v>
      </c>
      <c r="F757" s="6"/>
      <c r="G757" s="223">
        <v>29257</v>
      </c>
      <c r="H757" s="223">
        <v>29257</v>
      </c>
    </row>
    <row r="758" spans="1:8" ht="32.25" customHeight="1">
      <c r="A758" s="166" t="s">
        <v>138</v>
      </c>
      <c r="B758" s="1" t="s">
        <v>436</v>
      </c>
      <c r="C758" s="1" t="s">
        <v>431</v>
      </c>
      <c r="D758" s="121" t="s">
        <v>355</v>
      </c>
      <c r="E758" s="6"/>
      <c r="F758" s="6"/>
      <c r="G758" s="223">
        <v>14398</v>
      </c>
      <c r="H758" s="223">
        <v>14398</v>
      </c>
    </row>
    <row r="759" spans="1:8" ht="55.5" customHeight="1">
      <c r="A759" s="84" t="s">
        <v>602</v>
      </c>
      <c r="B759" s="1" t="s">
        <v>436</v>
      </c>
      <c r="C759" s="1" t="s">
        <v>431</v>
      </c>
      <c r="D759" s="121" t="s">
        <v>604</v>
      </c>
      <c r="E759" s="6"/>
      <c r="F759" s="6"/>
      <c r="G759" s="223">
        <v>14398</v>
      </c>
      <c r="H759" s="223">
        <v>14398</v>
      </c>
    </row>
    <row r="760" spans="1:13" ht="66.75" customHeight="1">
      <c r="A760" s="84" t="s">
        <v>603</v>
      </c>
      <c r="B760" s="1" t="s">
        <v>436</v>
      </c>
      <c r="C760" s="1" t="s">
        <v>431</v>
      </c>
      <c r="D760" s="121" t="s">
        <v>239</v>
      </c>
      <c r="E760" s="6"/>
      <c r="F760" s="6"/>
      <c r="G760" s="223">
        <v>14398</v>
      </c>
      <c r="H760" s="223">
        <v>14398</v>
      </c>
      <c r="M760" s="22"/>
    </row>
    <row r="761" spans="1:13" ht="15.75">
      <c r="A761" s="55" t="s">
        <v>313</v>
      </c>
      <c r="B761" s="1" t="s">
        <v>436</v>
      </c>
      <c r="C761" s="1" t="s">
        <v>431</v>
      </c>
      <c r="D761" s="121" t="s">
        <v>239</v>
      </c>
      <c r="E761" s="6" t="s">
        <v>513</v>
      </c>
      <c r="F761" s="6"/>
      <c r="G761" s="223">
        <v>14398</v>
      </c>
      <c r="H761" s="223">
        <v>14398</v>
      </c>
      <c r="M761" s="22"/>
    </row>
    <row r="762" spans="1:8" ht="72" customHeight="1">
      <c r="A762" s="55" t="s">
        <v>240</v>
      </c>
      <c r="B762" s="1" t="s">
        <v>436</v>
      </c>
      <c r="C762" s="1" t="s">
        <v>431</v>
      </c>
      <c r="D762" s="121" t="s">
        <v>239</v>
      </c>
      <c r="E762" s="6" t="s">
        <v>545</v>
      </c>
      <c r="F762" s="6"/>
      <c r="G762" s="223">
        <v>14398</v>
      </c>
      <c r="H762" s="223">
        <v>14398</v>
      </c>
    </row>
    <row r="763" spans="1:11" ht="14.25">
      <c r="A763" s="9" t="s">
        <v>421</v>
      </c>
      <c r="B763" s="1" t="s">
        <v>436</v>
      </c>
      <c r="C763" s="1" t="s">
        <v>440</v>
      </c>
      <c r="D763" s="1"/>
      <c r="E763" s="1"/>
      <c r="F763" s="1"/>
      <c r="G763" s="223">
        <v>4544</v>
      </c>
      <c r="H763" s="223"/>
      <c r="I763" s="27"/>
      <c r="K763" s="19"/>
    </row>
    <row r="764" spans="1:8" ht="42.75">
      <c r="A764" s="165" t="s">
        <v>167</v>
      </c>
      <c r="B764" s="14" t="s">
        <v>436</v>
      </c>
      <c r="C764" s="14" t="s">
        <v>440</v>
      </c>
      <c r="D764" s="1" t="s">
        <v>351</v>
      </c>
      <c r="E764" s="6"/>
      <c r="F764" s="14"/>
      <c r="G764" s="227">
        <v>4544</v>
      </c>
      <c r="H764" s="227"/>
    </row>
    <row r="765" spans="1:8" ht="42.75">
      <c r="A765" s="176" t="s">
        <v>617</v>
      </c>
      <c r="B765" s="14" t="s">
        <v>436</v>
      </c>
      <c r="C765" s="14" t="s">
        <v>440</v>
      </c>
      <c r="D765" s="1" t="s">
        <v>369</v>
      </c>
      <c r="E765" s="6"/>
      <c r="F765" s="14"/>
      <c r="G765" s="227">
        <v>1414</v>
      </c>
      <c r="H765" s="227"/>
    </row>
    <row r="766" spans="1:8" ht="28.5">
      <c r="A766" s="140" t="s">
        <v>169</v>
      </c>
      <c r="B766" s="14" t="s">
        <v>436</v>
      </c>
      <c r="C766" s="14" t="s">
        <v>440</v>
      </c>
      <c r="D766" s="75" t="s">
        <v>605</v>
      </c>
      <c r="E766" s="6"/>
      <c r="F766" s="14"/>
      <c r="G766" s="227">
        <v>1414</v>
      </c>
      <c r="H766" s="227"/>
    </row>
    <row r="767" spans="1:8" ht="30">
      <c r="A767" s="48" t="s">
        <v>283</v>
      </c>
      <c r="B767" s="14" t="s">
        <v>436</v>
      </c>
      <c r="C767" s="14" t="s">
        <v>440</v>
      </c>
      <c r="D767" s="75" t="s">
        <v>605</v>
      </c>
      <c r="E767" s="6" t="s">
        <v>286</v>
      </c>
      <c r="F767" s="14"/>
      <c r="G767" s="227">
        <v>1414</v>
      </c>
      <c r="H767" s="227"/>
    </row>
    <row r="768" spans="1:8" ht="30">
      <c r="A768" s="48" t="s">
        <v>284</v>
      </c>
      <c r="B768" s="1" t="s">
        <v>436</v>
      </c>
      <c r="C768" s="1" t="s">
        <v>440</v>
      </c>
      <c r="D768" s="75" t="s">
        <v>605</v>
      </c>
      <c r="E768" s="6" t="s">
        <v>276</v>
      </c>
      <c r="F768" s="1"/>
      <c r="G768" s="223">
        <v>1414</v>
      </c>
      <c r="H768" s="223"/>
    </row>
    <row r="769" spans="1:8" ht="28.5">
      <c r="A769" s="69" t="s">
        <v>192</v>
      </c>
      <c r="B769" s="1" t="s">
        <v>436</v>
      </c>
      <c r="C769" s="1" t="s">
        <v>440</v>
      </c>
      <c r="D769" s="76" t="s">
        <v>606</v>
      </c>
      <c r="E769" s="6"/>
      <c r="F769" s="1"/>
      <c r="G769" s="223">
        <v>730</v>
      </c>
      <c r="H769" s="223"/>
    </row>
    <row r="770" spans="1:8" ht="30">
      <c r="A770" s="139" t="s">
        <v>283</v>
      </c>
      <c r="B770" s="1" t="s">
        <v>436</v>
      </c>
      <c r="C770" s="1" t="s">
        <v>440</v>
      </c>
      <c r="D770" s="76" t="s">
        <v>606</v>
      </c>
      <c r="E770" s="6" t="s">
        <v>286</v>
      </c>
      <c r="F770" s="1"/>
      <c r="G770" s="223">
        <v>730</v>
      </c>
      <c r="H770" s="223"/>
    </row>
    <row r="771" spans="1:8" ht="30">
      <c r="A771" s="139" t="s">
        <v>284</v>
      </c>
      <c r="B771" s="1" t="s">
        <v>436</v>
      </c>
      <c r="C771" s="1" t="s">
        <v>440</v>
      </c>
      <c r="D771" s="76" t="s">
        <v>606</v>
      </c>
      <c r="E771" s="6" t="s">
        <v>276</v>
      </c>
      <c r="F771" s="1"/>
      <c r="G771" s="223">
        <v>730</v>
      </c>
      <c r="H771" s="223"/>
    </row>
    <row r="772" spans="1:8" ht="15">
      <c r="A772" s="178" t="s">
        <v>616</v>
      </c>
      <c r="B772" s="1" t="s">
        <v>436</v>
      </c>
      <c r="C772" s="1" t="s">
        <v>440</v>
      </c>
      <c r="D772" s="76" t="s">
        <v>615</v>
      </c>
      <c r="E772" s="6"/>
      <c r="F772" s="1"/>
      <c r="G772" s="223">
        <v>2400</v>
      </c>
      <c r="H772" s="223"/>
    </row>
    <row r="773" spans="1:8" ht="30">
      <c r="A773" s="139" t="s">
        <v>283</v>
      </c>
      <c r="B773" s="1" t="s">
        <v>436</v>
      </c>
      <c r="C773" s="1" t="s">
        <v>440</v>
      </c>
      <c r="D773" s="76" t="s">
        <v>615</v>
      </c>
      <c r="E773" s="17">
        <v>200</v>
      </c>
      <c r="F773" s="1"/>
      <c r="G773" s="223">
        <v>2400</v>
      </c>
      <c r="H773" s="223"/>
    </row>
    <row r="774" spans="1:8" ht="30">
      <c r="A774" s="139" t="s">
        <v>284</v>
      </c>
      <c r="B774" s="1" t="s">
        <v>436</v>
      </c>
      <c r="C774" s="1" t="s">
        <v>440</v>
      </c>
      <c r="D774" s="76" t="s">
        <v>615</v>
      </c>
      <c r="E774" s="17">
        <v>240</v>
      </c>
      <c r="F774" s="1"/>
      <c r="G774" s="223">
        <v>2400</v>
      </c>
      <c r="H774" s="223"/>
    </row>
    <row r="775" spans="1:8" ht="14.25">
      <c r="A775" s="9" t="s">
        <v>442</v>
      </c>
      <c r="B775" s="1" t="s">
        <v>458</v>
      </c>
      <c r="C775" s="1"/>
      <c r="D775" s="1"/>
      <c r="E775" s="6"/>
      <c r="F775" s="1"/>
      <c r="G775" s="223">
        <v>153630.5</v>
      </c>
      <c r="H775" s="223">
        <v>42697.6</v>
      </c>
    </row>
    <row r="776" spans="1:8" s="22" customFormat="1" ht="15">
      <c r="A776" s="9" t="s">
        <v>459</v>
      </c>
      <c r="B776" s="1" t="s">
        <v>458</v>
      </c>
      <c r="C776" s="1" t="s">
        <v>429</v>
      </c>
      <c r="D776" s="1"/>
      <c r="E776" s="6"/>
      <c r="F776" s="1"/>
      <c r="G776" s="223">
        <v>153630.5</v>
      </c>
      <c r="H776" s="223">
        <v>42697.6</v>
      </c>
    </row>
    <row r="777" spans="1:8" ht="28.5">
      <c r="A777" s="166" t="s">
        <v>55</v>
      </c>
      <c r="B777" s="1" t="s">
        <v>458</v>
      </c>
      <c r="C777" s="1" t="s">
        <v>429</v>
      </c>
      <c r="D777" s="1" t="s">
        <v>352</v>
      </c>
      <c r="E777" s="6"/>
      <c r="F777" s="1"/>
      <c r="G777" s="223">
        <v>153572.7</v>
      </c>
      <c r="H777" s="223">
        <v>42697.6</v>
      </c>
    </row>
    <row r="778" spans="1:8" ht="28.5">
      <c r="A778" s="140" t="s">
        <v>573</v>
      </c>
      <c r="B778" s="1" t="s">
        <v>458</v>
      </c>
      <c r="C778" s="1" t="s">
        <v>429</v>
      </c>
      <c r="D778" s="76" t="s">
        <v>574</v>
      </c>
      <c r="E778" s="81"/>
      <c r="F778" s="6"/>
      <c r="G778" s="223">
        <v>100197.6</v>
      </c>
      <c r="H778" s="223">
        <v>197.6</v>
      </c>
    </row>
    <row r="779" spans="1:8" ht="14.25">
      <c r="A779" s="176" t="s">
        <v>66</v>
      </c>
      <c r="B779" s="1" t="s">
        <v>458</v>
      </c>
      <c r="C779" s="1" t="s">
        <v>429</v>
      </c>
      <c r="D779" s="76" t="s">
        <v>574</v>
      </c>
      <c r="E779" s="81"/>
      <c r="F779" s="6"/>
      <c r="G779" s="223">
        <v>100197.6</v>
      </c>
      <c r="H779" s="223">
        <v>197.6</v>
      </c>
    </row>
    <row r="780" spans="1:8" ht="14.25">
      <c r="A780" s="176" t="s">
        <v>193</v>
      </c>
      <c r="B780" s="1" t="s">
        <v>458</v>
      </c>
      <c r="C780" s="1" t="s">
        <v>429</v>
      </c>
      <c r="D780" s="76" t="s">
        <v>65</v>
      </c>
      <c r="E780" s="81"/>
      <c r="F780" s="6"/>
      <c r="G780" s="223">
        <v>100000</v>
      </c>
      <c r="H780" s="223"/>
    </row>
    <row r="781" spans="1:8" ht="30">
      <c r="A781" s="129" t="s">
        <v>288</v>
      </c>
      <c r="B781" s="1" t="s">
        <v>458</v>
      </c>
      <c r="C781" s="1" t="s">
        <v>429</v>
      </c>
      <c r="D781" s="76" t="s">
        <v>65</v>
      </c>
      <c r="E781" s="81">
        <v>600</v>
      </c>
      <c r="F781" s="1"/>
      <c r="G781" s="223">
        <v>100000</v>
      </c>
      <c r="H781" s="223"/>
    </row>
    <row r="782" spans="1:8" ht="15">
      <c r="A782" s="55" t="s">
        <v>296</v>
      </c>
      <c r="B782" s="1" t="s">
        <v>458</v>
      </c>
      <c r="C782" s="1" t="s">
        <v>429</v>
      </c>
      <c r="D782" s="76" t="s">
        <v>65</v>
      </c>
      <c r="E782" s="81">
        <v>620</v>
      </c>
      <c r="F782" s="1"/>
      <c r="G782" s="223">
        <v>100000</v>
      </c>
      <c r="H782" s="223"/>
    </row>
    <row r="783" spans="1:8" ht="45">
      <c r="A783" s="129" t="s">
        <v>227</v>
      </c>
      <c r="B783" s="1" t="s">
        <v>458</v>
      </c>
      <c r="C783" s="1" t="s">
        <v>429</v>
      </c>
      <c r="D783" s="76" t="s">
        <v>204</v>
      </c>
      <c r="E783" s="81"/>
      <c r="F783" s="1"/>
      <c r="G783" s="223">
        <v>197.6</v>
      </c>
      <c r="H783" s="223">
        <v>197.6</v>
      </c>
    </row>
    <row r="784" spans="1:8" ht="30">
      <c r="A784" s="129" t="s">
        <v>288</v>
      </c>
      <c r="B784" s="1" t="s">
        <v>458</v>
      </c>
      <c r="C784" s="1" t="s">
        <v>429</v>
      </c>
      <c r="D784" s="76" t="s">
        <v>204</v>
      </c>
      <c r="E784" s="81">
        <v>600</v>
      </c>
      <c r="F784" s="1"/>
      <c r="G784" s="223">
        <v>197.6</v>
      </c>
      <c r="H784" s="223">
        <v>197.6</v>
      </c>
    </row>
    <row r="785" spans="1:8" ht="15">
      <c r="A785" s="55" t="s">
        <v>296</v>
      </c>
      <c r="B785" s="1" t="s">
        <v>458</v>
      </c>
      <c r="C785" s="1" t="s">
        <v>429</v>
      </c>
      <c r="D785" s="76" t="s">
        <v>204</v>
      </c>
      <c r="E785" s="81">
        <v>620</v>
      </c>
      <c r="F785" s="1"/>
      <c r="G785" s="223">
        <v>197.6</v>
      </c>
      <c r="H785" s="223">
        <v>197.6</v>
      </c>
    </row>
    <row r="786" spans="1:8" ht="60">
      <c r="A786" s="129" t="s">
        <v>71</v>
      </c>
      <c r="B786" s="1" t="s">
        <v>458</v>
      </c>
      <c r="C786" s="1" t="s">
        <v>429</v>
      </c>
      <c r="D786" s="76" t="s">
        <v>576</v>
      </c>
      <c r="E786" s="81"/>
      <c r="F786" s="1"/>
      <c r="G786" s="223">
        <v>3375.1</v>
      </c>
      <c r="H786" s="223"/>
    </row>
    <row r="787" spans="1:8" ht="15">
      <c r="A787" s="129" t="s">
        <v>316</v>
      </c>
      <c r="B787" s="1" t="s">
        <v>458</v>
      </c>
      <c r="C787" s="1" t="s">
        <v>429</v>
      </c>
      <c r="D787" s="76" t="s">
        <v>72</v>
      </c>
      <c r="E787" s="81"/>
      <c r="F787" s="1"/>
      <c r="G787" s="223">
        <v>374</v>
      </c>
      <c r="H787" s="223"/>
    </row>
    <row r="788" spans="1:8" ht="30">
      <c r="A788" s="139" t="s">
        <v>283</v>
      </c>
      <c r="B788" s="1" t="s">
        <v>458</v>
      </c>
      <c r="C788" s="1" t="s">
        <v>429</v>
      </c>
      <c r="D788" s="76" t="s">
        <v>72</v>
      </c>
      <c r="E788" s="81">
        <v>200</v>
      </c>
      <c r="F788" s="1"/>
      <c r="G788" s="223">
        <v>374</v>
      </c>
      <c r="H788" s="223"/>
    </row>
    <row r="789" spans="1:8" ht="30">
      <c r="A789" s="139" t="s">
        <v>284</v>
      </c>
      <c r="B789" s="1" t="s">
        <v>458</v>
      </c>
      <c r="C789" s="1" t="s">
        <v>429</v>
      </c>
      <c r="D789" s="76" t="s">
        <v>72</v>
      </c>
      <c r="E789" s="81">
        <v>240</v>
      </c>
      <c r="F789" s="6"/>
      <c r="G789" s="223">
        <v>374</v>
      </c>
      <c r="H789" s="223"/>
    </row>
    <row r="790" spans="1:8" ht="30">
      <c r="A790" s="129" t="s">
        <v>288</v>
      </c>
      <c r="B790" s="1" t="s">
        <v>458</v>
      </c>
      <c r="C790" s="1" t="s">
        <v>429</v>
      </c>
      <c r="D790" s="76" t="s">
        <v>72</v>
      </c>
      <c r="E790" s="81">
        <v>600</v>
      </c>
      <c r="F790" s="6"/>
      <c r="G790" s="223">
        <v>871.1</v>
      </c>
      <c r="H790" s="223"/>
    </row>
    <row r="791" spans="1:8" ht="15">
      <c r="A791" s="55" t="s">
        <v>296</v>
      </c>
      <c r="B791" s="1" t="s">
        <v>458</v>
      </c>
      <c r="C791" s="1" t="s">
        <v>429</v>
      </c>
      <c r="D791" s="76" t="s">
        <v>72</v>
      </c>
      <c r="E791" s="81">
        <v>620</v>
      </c>
      <c r="F791" s="6"/>
      <c r="G791" s="223">
        <v>871.1</v>
      </c>
      <c r="H791" s="223"/>
    </row>
    <row r="792" spans="1:8" ht="15">
      <c r="A792" s="50" t="s">
        <v>314</v>
      </c>
      <c r="B792" s="1" t="s">
        <v>458</v>
      </c>
      <c r="C792" s="1" t="s">
        <v>429</v>
      </c>
      <c r="D792" s="76" t="s">
        <v>315</v>
      </c>
      <c r="E792" s="1"/>
      <c r="F792" s="204"/>
      <c r="G792" s="223">
        <v>2130</v>
      </c>
      <c r="H792" s="223"/>
    </row>
    <row r="793" spans="1:8" ht="30">
      <c r="A793" s="50" t="s">
        <v>283</v>
      </c>
      <c r="B793" s="1" t="s">
        <v>458</v>
      </c>
      <c r="C793" s="1" t="s">
        <v>429</v>
      </c>
      <c r="D793" s="76" t="s">
        <v>315</v>
      </c>
      <c r="E793" s="1" t="s">
        <v>286</v>
      </c>
      <c r="F793" s="204">
        <v>200</v>
      </c>
      <c r="G793" s="223">
        <v>2130</v>
      </c>
      <c r="H793" s="223"/>
    </row>
    <row r="794" spans="1:8" ht="30">
      <c r="A794" s="50" t="s">
        <v>284</v>
      </c>
      <c r="B794" s="1" t="s">
        <v>458</v>
      </c>
      <c r="C794" s="1" t="s">
        <v>429</v>
      </c>
      <c r="D794" s="76" t="s">
        <v>315</v>
      </c>
      <c r="E794" s="1" t="s">
        <v>276</v>
      </c>
      <c r="F794" s="204">
        <v>240</v>
      </c>
      <c r="G794" s="223">
        <v>2130</v>
      </c>
      <c r="H794" s="223"/>
    </row>
    <row r="795" spans="1:8" ht="28.5">
      <c r="A795" s="184" t="s">
        <v>575</v>
      </c>
      <c r="B795" s="1" t="s">
        <v>458</v>
      </c>
      <c r="C795" s="1" t="s">
        <v>429</v>
      </c>
      <c r="D795" s="76" t="s">
        <v>73</v>
      </c>
      <c r="E795" s="143"/>
      <c r="F795" s="6"/>
      <c r="G795" s="223">
        <v>7500</v>
      </c>
      <c r="H795" s="223"/>
    </row>
    <row r="796" spans="1:8" ht="30">
      <c r="A796" s="188" t="s">
        <v>312</v>
      </c>
      <c r="B796" s="1" t="s">
        <v>458</v>
      </c>
      <c r="C796" s="1" t="s">
        <v>429</v>
      </c>
      <c r="D796" s="76" t="s">
        <v>74</v>
      </c>
      <c r="E796" s="143"/>
      <c r="F796" s="6"/>
      <c r="G796" s="223">
        <v>7500</v>
      </c>
      <c r="H796" s="223"/>
    </row>
    <row r="797" spans="1:8" ht="15">
      <c r="A797" s="93" t="s">
        <v>313</v>
      </c>
      <c r="B797" s="1" t="s">
        <v>458</v>
      </c>
      <c r="C797" s="1" t="s">
        <v>429</v>
      </c>
      <c r="D797" s="76" t="s">
        <v>74</v>
      </c>
      <c r="E797" s="143">
        <v>400</v>
      </c>
      <c r="F797" s="6"/>
      <c r="G797" s="223">
        <v>7500</v>
      </c>
      <c r="H797" s="223"/>
    </row>
    <row r="798" spans="1:8" ht="45">
      <c r="A798" s="55" t="s">
        <v>75</v>
      </c>
      <c r="B798" s="1" t="s">
        <v>458</v>
      </c>
      <c r="C798" s="1" t="s">
        <v>429</v>
      </c>
      <c r="D798" s="76" t="s">
        <v>74</v>
      </c>
      <c r="E798" s="143">
        <v>410</v>
      </c>
      <c r="F798" s="6"/>
      <c r="G798" s="223">
        <v>7500</v>
      </c>
      <c r="H798" s="223"/>
    </row>
    <row r="799" spans="1:8" ht="28.5">
      <c r="A799" s="248" t="s">
        <v>224</v>
      </c>
      <c r="B799" s="14" t="s">
        <v>458</v>
      </c>
      <c r="C799" s="14" t="s">
        <v>429</v>
      </c>
      <c r="D799" s="249" t="s">
        <v>73</v>
      </c>
      <c r="E799" s="14"/>
      <c r="F799" s="206"/>
      <c r="G799" s="227">
        <v>42500</v>
      </c>
      <c r="H799" s="227">
        <v>42500</v>
      </c>
    </row>
    <row r="800" spans="1:8" ht="28.5">
      <c r="A800" s="248" t="s">
        <v>225</v>
      </c>
      <c r="B800" s="14" t="s">
        <v>458</v>
      </c>
      <c r="C800" s="14" t="s">
        <v>429</v>
      </c>
      <c r="D800" s="249" t="s">
        <v>243</v>
      </c>
      <c r="E800" s="14"/>
      <c r="F800" s="206"/>
      <c r="G800" s="227">
        <v>42500</v>
      </c>
      <c r="H800" s="227">
        <v>42500</v>
      </c>
    </row>
    <row r="801" spans="1:8" ht="15">
      <c r="A801" s="55" t="s">
        <v>313</v>
      </c>
      <c r="B801" s="14" t="s">
        <v>458</v>
      </c>
      <c r="C801" s="14" t="s">
        <v>429</v>
      </c>
      <c r="D801" s="249" t="s">
        <v>243</v>
      </c>
      <c r="E801" s="14" t="s">
        <v>513</v>
      </c>
      <c r="F801" s="206">
        <v>400</v>
      </c>
      <c r="G801" s="227">
        <v>42500</v>
      </c>
      <c r="H801" s="227">
        <v>42500</v>
      </c>
    </row>
    <row r="802" spans="1:8" ht="45">
      <c r="A802" s="55" t="s">
        <v>75</v>
      </c>
      <c r="B802" s="14" t="s">
        <v>458</v>
      </c>
      <c r="C802" s="14" t="s">
        <v>429</v>
      </c>
      <c r="D802" s="249" t="s">
        <v>243</v>
      </c>
      <c r="E802" s="14" t="s">
        <v>545</v>
      </c>
      <c r="F802" s="206">
        <v>410</v>
      </c>
      <c r="G802" s="227">
        <v>42500</v>
      </c>
      <c r="H802" s="227">
        <v>42500</v>
      </c>
    </row>
    <row r="803" spans="1:8" ht="14.25">
      <c r="A803" s="10" t="s">
        <v>347</v>
      </c>
      <c r="B803" s="1" t="s">
        <v>458</v>
      </c>
      <c r="C803" s="1" t="s">
        <v>429</v>
      </c>
      <c r="D803" s="6" t="s">
        <v>346</v>
      </c>
      <c r="E803" s="143"/>
      <c r="F803" s="6"/>
      <c r="G803" s="223">
        <v>57.8</v>
      </c>
      <c r="H803" s="223"/>
    </row>
    <row r="804" spans="1:8" ht="15">
      <c r="A804" s="50" t="s">
        <v>207</v>
      </c>
      <c r="B804" s="1" t="s">
        <v>458</v>
      </c>
      <c r="C804" s="1" t="s">
        <v>429</v>
      </c>
      <c r="D804" s="246" t="s">
        <v>206</v>
      </c>
      <c r="E804" s="143"/>
      <c r="F804" s="6"/>
      <c r="G804" s="223">
        <v>57.8</v>
      </c>
      <c r="H804" s="223"/>
    </row>
    <row r="805" spans="1:8" ht="30">
      <c r="A805" s="105" t="s">
        <v>288</v>
      </c>
      <c r="B805" s="1" t="s">
        <v>458</v>
      </c>
      <c r="C805" s="1" t="s">
        <v>429</v>
      </c>
      <c r="D805" s="246" t="s">
        <v>206</v>
      </c>
      <c r="E805" s="143">
        <v>600</v>
      </c>
      <c r="F805" s="6"/>
      <c r="G805" s="223">
        <v>57.8</v>
      </c>
      <c r="H805" s="223"/>
    </row>
    <row r="806" spans="1:8" ht="15">
      <c r="A806" s="105" t="s">
        <v>289</v>
      </c>
      <c r="B806" s="1" t="s">
        <v>458</v>
      </c>
      <c r="C806" s="1" t="s">
        <v>429</v>
      </c>
      <c r="D806" s="246" t="s">
        <v>206</v>
      </c>
      <c r="E806" s="143">
        <v>610</v>
      </c>
      <c r="F806" s="6"/>
      <c r="G806" s="223">
        <v>57.8</v>
      </c>
      <c r="H806" s="223"/>
    </row>
    <row r="807" spans="1:10" ht="14.25">
      <c r="A807" s="9" t="s">
        <v>517</v>
      </c>
      <c r="B807" s="11" t="s">
        <v>432</v>
      </c>
      <c r="C807" s="11"/>
      <c r="D807" s="11"/>
      <c r="E807" s="12"/>
      <c r="F807" s="12"/>
      <c r="G807" s="223">
        <v>1655</v>
      </c>
      <c r="H807" s="223"/>
      <c r="I807" s="23"/>
      <c r="J807" s="19"/>
    </row>
    <row r="808" spans="1:10" ht="14.25">
      <c r="A808" s="9" t="s">
        <v>516</v>
      </c>
      <c r="B808" s="11" t="s">
        <v>432</v>
      </c>
      <c r="C808" s="11" t="s">
        <v>431</v>
      </c>
      <c r="D808" s="11"/>
      <c r="E808" s="12"/>
      <c r="F808" s="12"/>
      <c r="G808" s="223">
        <v>1655</v>
      </c>
      <c r="H808" s="223"/>
      <c r="J808" s="19"/>
    </row>
    <row r="809" spans="1:10" ht="15">
      <c r="A809" s="139" t="s">
        <v>347</v>
      </c>
      <c r="B809" s="11" t="s">
        <v>432</v>
      </c>
      <c r="C809" s="11" t="s">
        <v>431</v>
      </c>
      <c r="D809" s="11" t="s">
        <v>346</v>
      </c>
      <c r="E809" s="12"/>
      <c r="F809" s="12"/>
      <c r="G809" s="223">
        <v>1655</v>
      </c>
      <c r="H809" s="223"/>
      <c r="J809" s="19"/>
    </row>
    <row r="810" spans="1:10" ht="75">
      <c r="A810" s="84" t="s">
        <v>554</v>
      </c>
      <c r="B810" s="11" t="s">
        <v>432</v>
      </c>
      <c r="C810" s="11" t="s">
        <v>431</v>
      </c>
      <c r="D810" s="11" t="s">
        <v>566</v>
      </c>
      <c r="E810" s="12"/>
      <c r="F810" s="12"/>
      <c r="G810" s="223">
        <v>1655</v>
      </c>
      <c r="H810" s="223"/>
      <c r="J810" s="19"/>
    </row>
    <row r="811" spans="1:10" ht="30">
      <c r="A811" s="84" t="s">
        <v>283</v>
      </c>
      <c r="B811" s="11" t="s">
        <v>432</v>
      </c>
      <c r="C811" s="11" t="s">
        <v>431</v>
      </c>
      <c r="D811" s="11" t="s">
        <v>566</v>
      </c>
      <c r="E811" s="12" t="s">
        <v>286</v>
      </c>
      <c r="F811" s="12"/>
      <c r="G811" s="223">
        <v>1655</v>
      </c>
      <c r="H811" s="223"/>
      <c r="J811" s="19"/>
    </row>
    <row r="812" spans="1:12" ht="30">
      <c r="A812" s="84" t="s">
        <v>284</v>
      </c>
      <c r="B812" s="11" t="s">
        <v>432</v>
      </c>
      <c r="C812" s="11" t="s">
        <v>431</v>
      </c>
      <c r="D812" s="11" t="s">
        <v>566</v>
      </c>
      <c r="E812" s="6" t="s">
        <v>276</v>
      </c>
      <c r="F812" s="12"/>
      <c r="G812" s="223">
        <v>1655</v>
      </c>
      <c r="H812" s="223"/>
      <c r="J812" s="19"/>
      <c r="K812" s="19"/>
      <c r="L812" s="19"/>
    </row>
    <row r="813" spans="1:11" ht="15">
      <c r="A813" s="183" t="s">
        <v>408</v>
      </c>
      <c r="B813" s="3" t="s">
        <v>420</v>
      </c>
      <c r="C813" s="3" t="s">
        <v>420</v>
      </c>
      <c r="D813" s="3" t="s">
        <v>396</v>
      </c>
      <c r="E813" s="3" t="s">
        <v>398</v>
      </c>
      <c r="F813" s="3"/>
      <c r="G813" s="253">
        <v>2717980.9</v>
      </c>
      <c r="H813" s="253">
        <v>1191344.1</v>
      </c>
      <c r="J813" s="19"/>
      <c r="K813" s="31"/>
    </row>
    <row r="816" ht="14.25">
      <c r="I816" s="44"/>
    </row>
    <row r="817" ht="14.25">
      <c r="I817" s="45"/>
    </row>
    <row r="820" ht="14.25">
      <c r="I820" s="43"/>
    </row>
  </sheetData>
  <sheetProtection/>
  <autoFilter ref="A11:H813"/>
  <mergeCells count="8">
    <mergeCell ref="A8:H9"/>
    <mergeCell ref="H11:H12"/>
    <mergeCell ref="A11:A12"/>
    <mergeCell ref="B11:B12"/>
    <mergeCell ref="C11:C12"/>
    <mergeCell ref="D11:D12"/>
    <mergeCell ref="E11:E12"/>
    <mergeCell ref="G11:G12"/>
  </mergeCells>
  <printOptions horizontalCentered="1"/>
  <pageMargins left="0.36" right="0.2362204724409449" top="0.1968503937007874" bottom="0.2362204724409449" header="0.5118110236220472" footer="0.5118110236220472"/>
  <pageSetup horizontalDpi="600" verticalDpi="600" orientation="portrait" paperSize="9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27"/>
  <sheetViews>
    <sheetView view="pageBreakPreview" zoomScaleNormal="75" zoomScaleSheetLayoutView="100" zoomScalePageLayoutView="0" workbookViewId="0" topLeftCell="A1">
      <selection activeCell="G4" sqref="G4"/>
    </sheetView>
  </sheetViews>
  <sheetFormatPr defaultColWidth="8.796875" defaultRowHeight="15"/>
  <cols>
    <col min="1" max="1" width="58.19921875" style="39" customWidth="1"/>
    <col min="2" max="2" width="5.3984375" style="20" customWidth="1"/>
    <col min="3" max="3" width="7.3984375" style="20" customWidth="1"/>
    <col min="4" max="4" width="7.09765625" style="20" customWidth="1"/>
    <col min="5" max="5" width="11.59765625" style="220" customWidth="1"/>
    <col min="6" max="6" width="2.09765625" style="20" hidden="1" customWidth="1"/>
    <col min="7" max="7" width="7.69921875" style="202" customWidth="1"/>
    <col min="8" max="8" width="19.19921875" style="37" customWidth="1"/>
    <col min="9" max="9" width="14.59765625" style="202" customWidth="1"/>
    <col min="10" max="10" width="13.59765625" style="2" hidden="1" customWidth="1"/>
    <col min="11" max="11" width="16.5" style="2" customWidth="1"/>
    <col min="12" max="12" width="16.69921875" style="2" customWidth="1"/>
    <col min="13" max="13" width="13.59765625" style="2" customWidth="1"/>
    <col min="14" max="14" width="9" style="2" customWidth="1"/>
    <col min="15" max="15" width="13.19921875" style="2" customWidth="1"/>
    <col min="16" max="16" width="9.69921875" style="2" bestFit="1" customWidth="1"/>
    <col min="17" max="18" width="9" style="2" customWidth="1"/>
    <col min="19" max="19" width="32.59765625" style="2" customWidth="1"/>
    <col min="20" max="16384" width="9" style="2" customWidth="1"/>
  </cols>
  <sheetData>
    <row r="1" spans="8:9" ht="14.25">
      <c r="H1" s="281" t="s">
        <v>515</v>
      </c>
      <c r="I1" s="281"/>
    </row>
    <row r="2" spans="7:9" ht="15.75" customHeight="1">
      <c r="G2" s="281" t="s">
        <v>505</v>
      </c>
      <c r="H2" s="281"/>
      <c r="I2" s="281"/>
    </row>
    <row r="3" spans="7:9" ht="15.75" customHeight="1">
      <c r="G3" s="281" t="s">
        <v>624</v>
      </c>
      <c r="H3" s="281"/>
      <c r="I3" s="281"/>
    </row>
    <row r="4" spans="8:9" ht="14.25">
      <c r="H4" s="282" t="s">
        <v>233</v>
      </c>
      <c r="I4" s="282"/>
    </row>
    <row r="5" spans="7:9" ht="15.75" customHeight="1">
      <c r="G5" s="282" t="s">
        <v>525</v>
      </c>
      <c r="H5" s="282"/>
      <c r="I5" s="282"/>
    </row>
    <row r="6" spans="7:9" ht="15.75" customHeight="1">
      <c r="G6" s="282" t="s">
        <v>232</v>
      </c>
      <c r="H6" s="282"/>
      <c r="I6" s="282"/>
    </row>
    <row r="7" spans="1:9" ht="22.5" customHeight="1">
      <c r="A7" s="289" t="s">
        <v>368</v>
      </c>
      <c r="B7" s="289"/>
      <c r="C7" s="289"/>
      <c r="D7" s="289"/>
      <c r="E7" s="289"/>
      <c r="F7" s="289"/>
      <c r="G7" s="289"/>
      <c r="H7" s="289"/>
      <c r="I7" s="289"/>
    </row>
    <row r="8" ht="14.25">
      <c r="I8" s="202" t="s">
        <v>522</v>
      </c>
    </row>
    <row r="9" spans="1:9" ht="14.25">
      <c r="A9" s="293" t="s">
        <v>381</v>
      </c>
      <c r="B9" s="283" t="s">
        <v>401</v>
      </c>
      <c r="C9" s="283" t="s">
        <v>402</v>
      </c>
      <c r="D9" s="285" t="s">
        <v>452</v>
      </c>
      <c r="E9" s="287" t="s">
        <v>453</v>
      </c>
      <c r="F9" s="1"/>
      <c r="G9" s="292" t="s">
        <v>511</v>
      </c>
      <c r="H9" s="290" t="s">
        <v>403</v>
      </c>
      <c r="I9" s="291" t="s">
        <v>454</v>
      </c>
    </row>
    <row r="10" spans="1:9" ht="63" customHeight="1">
      <c r="A10" s="294"/>
      <c r="B10" s="284"/>
      <c r="C10" s="284"/>
      <c r="D10" s="286"/>
      <c r="E10" s="288"/>
      <c r="F10" s="1"/>
      <c r="G10" s="292"/>
      <c r="H10" s="290"/>
      <c r="I10" s="292"/>
    </row>
    <row r="11" spans="1:9" ht="27.75" customHeight="1">
      <c r="A11" s="24" t="s">
        <v>497</v>
      </c>
      <c r="B11" s="1" t="s">
        <v>462</v>
      </c>
      <c r="C11" s="1"/>
      <c r="D11" s="1"/>
      <c r="E11" s="6"/>
      <c r="F11" s="1"/>
      <c r="G11" s="148"/>
      <c r="H11" s="223">
        <v>982776.7</v>
      </c>
      <c r="I11" s="223">
        <f>I12+I101+I114+I147+I194+I279+I293+I322+I378+I435+I312+I417</f>
        <v>263794.8</v>
      </c>
    </row>
    <row r="12" spans="1:9" ht="14.25">
      <c r="A12" s="9" t="s">
        <v>388</v>
      </c>
      <c r="B12" s="1" t="s">
        <v>462</v>
      </c>
      <c r="C12" s="1" t="s">
        <v>429</v>
      </c>
      <c r="D12" s="1"/>
      <c r="E12" s="6"/>
      <c r="F12" s="1"/>
      <c r="G12" s="148"/>
      <c r="H12" s="223">
        <v>171913.6</v>
      </c>
      <c r="I12" s="223">
        <f>I13+I47+I52+I18</f>
        <v>10783</v>
      </c>
    </row>
    <row r="13" spans="1:11" s="22" customFormat="1" ht="29.25">
      <c r="A13" s="9" t="s">
        <v>363</v>
      </c>
      <c r="B13" s="1" t="s">
        <v>462</v>
      </c>
      <c r="C13" s="1" t="s">
        <v>429</v>
      </c>
      <c r="D13" s="1" t="s">
        <v>430</v>
      </c>
      <c r="E13" s="6"/>
      <c r="F13" s="1"/>
      <c r="G13" s="148"/>
      <c r="H13" s="223">
        <v>3338.7</v>
      </c>
      <c r="I13" s="223"/>
      <c r="J13" s="2"/>
      <c r="K13" s="2"/>
    </row>
    <row r="14" spans="1:11" s="22" customFormat="1" ht="45.75">
      <c r="A14" s="139" t="s">
        <v>561</v>
      </c>
      <c r="B14" s="1" t="s">
        <v>462</v>
      </c>
      <c r="C14" s="1" t="s">
        <v>429</v>
      </c>
      <c r="D14" s="1" t="s">
        <v>430</v>
      </c>
      <c r="E14" s="6" t="s">
        <v>560</v>
      </c>
      <c r="F14" s="1"/>
      <c r="G14" s="148"/>
      <c r="H14" s="223">
        <v>3338.7</v>
      </c>
      <c r="I14" s="223"/>
      <c r="J14" s="2"/>
      <c r="K14" s="2"/>
    </row>
    <row r="15" spans="1:9" ht="14.25">
      <c r="A15" s="173" t="s">
        <v>445</v>
      </c>
      <c r="B15" s="1" t="s">
        <v>462</v>
      </c>
      <c r="C15" s="1" t="s">
        <v>429</v>
      </c>
      <c r="D15" s="1" t="s">
        <v>430</v>
      </c>
      <c r="E15" s="6" t="s">
        <v>595</v>
      </c>
      <c r="F15" s="1"/>
      <c r="G15" s="148"/>
      <c r="H15" s="223">
        <v>3338.7</v>
      </c>
      <c r="I15" s="223"/>
    </row>
    <row r="16" spans="1:9" ht="60">
      <c r="A16" s="139" t="s">
        <v>318</v>
      </c>
      <c r="B16" s="1" t="s">
        <v>462</v>
      </c>
      <c r="C16" s="1" t="s">
        <v>429</v>
      </c>
      <c r="D16" s="1" t="s">
        <v>430</v>
      </c>
      <c r="E16" s="6" t="s">
        <v>595</v>
      </c>
      <c r="F16" s="1"/>
      <c r="G16" s="148" t="s">
        <v>362</v>
      </c>
      <c r="H16" s="223">
        <v>3338.7</v>
      </c>
      <c r="I16" s="223"/>
    </row>
    <row r="17" spans="1:9" ht="30">
      <c r="A17" s="139" t="s">
        <v>319</v>
      </c>
      <c r="B17" s="1" t="s">
        <v>462</v>
      </c>
      <c r="C17" s="1" t="s">
        <v>429</v>
      </c>
      <c r="D17" s="1" t="s">
        <v>430</v>
      </c>
      <c r="E17" s="6" t="s">
        <v>595</v>
      </c>
      <c r="F17" s="1"/>
      <c r="G17" s="148" t="s">
        <v>504</v>
      </c>
      <c r="H17" s="225">
        <v>3338.7</v>
      </c>
      <c r="I17" s="223"/>
    </row>
    <row r="18" spans="1:11" s="22" customFormat="1" ht="29.25">
      <c r="A18" s="9" t="s">
        <v>416</v>
      </c>
      <c r="B18" s="1" t="s">
        <v>462</v>
      </c>
      <c r="C18" s="1" t="s">
        <v>429</v>
      </c>
      <c r="D18" s="1" t="s">
        <v>431</v>
      </c>
      <c r="E18" s="6"/>
      <c r="F18" s="1"/>
      <c r="G18" s="148"/>
      <c r="H18" s="223">
        <v>100863.7</v>
      </c>
      <c r="I18" s="223">
        <f>I19+I25+I32</f>
        <v>10783</v>
      </c>
      <c r="J18" s="2"/>
      <c r="K18" s="2"/>
    </row>
    <row r="19" spans="1:11" s="22" customFormat="1" ht="15.75">
      <c r="A19" s="50" t="s">
        <v>485</v>
      </c>
      <c r="B19" s="1" t="s">
        <v>462</v>
      </c>
      <c r="C19" s="1" t="s">
        <v>429</v>
      </c>
      <c r="D19" s="1" t="s">
        <v>431</v>
      </c>
      <c r="E19" s="6" t="s">
        <v>367</v>
      </c>
      <c r="F19" s="1"/>
      <c r="G19" s="148"/>
      <c r="H19" s="223">
        <v>1934</v>
      </c>
      <c r="I19" s="223">
        <f>I20</f>
        <v>1934</v>
      </c>
      <c r="J19" s="2"/>
      <c r="K19" s="2"/>
    </row>
    <row r="20" spans="1:11" s="22" customFormat="1" ht="82.5" customHeight="1">
      <c r="A20" s="139" t="s">
        <v>492</v>
      </c>
      <c r="B20" s="1" t="s">
        <v>462</v>
      </c>
      <c r="C20" s="1" t="s">
        <v>429</v>
      </c>
      <c r="D20" s="1" t="s">
        <v>431</v>
      </c>
      <c r="E20" s="6" t="s">
        <v>367</v>
      </c>
      <c r="F20" s="1"/>
      <c r="G20" s="148"/>
      <c r="H20" s="223">
        <v>1934</v>
      </c>
      <c r="I20" s="223">
        <f>I21+I23</f>
        <v>1934</v>
      </c>
      <c r="J20" s="2"/>
      <c r="K20" s="2"/>
    </row>
    <row r="21" spans="1:11" s="22" customFormat="1" ht="60.75">
      <c r="A21" s="50" t="s">
        <v>318</v>
      </c>
      <c r="B21" s="1" t="s">
        <v>462</v>
      </c>
      <c r="C21" s="1" t="s">
        <v>429</v>
      </c>
      <c r="D21" s="1" t="s">
        <v>431</v>
      </c>
      <c r="E21" s="6" t="s">
        <v>367</v>
      </c>
      <c r="F21" s="1"/>
      <c r="G21" s="148" t="s">
        <v>362</v>
      </c>
      <c r="H21" s="223">
        <v>1603.2</v>
      </c>
      <c r="I21" s="223">
        <f>I22</f>
        <v>1603.2</v>
      </c>
      <c r="J21" s="2"/>
      <c r="K21" s="2"/>
    </row>
    <row r="22" spans="1:11" s="22" customFormat="1" ht="30.75">
      <c r="A22" s="50" t="s">
        <v>319</v>
      </c>
      <c r="B22" s="1" t="s">
        <v>462</v>
      </c>
      <c r="C22" s="1" t="s">
        <v>429</v>
      </c>
      <c r="D22" s="1" t="s">
        <v>431</v>
      </c>
      <c r="E22" s="6" t="s">
        <v>367</v>
      </c>
      <c r="F22" s="1"/>
      <c r="G22" s="148" t="s">
        <v>504</v>
      </c>
      <c r="H22" s="223">
        <v>1603.2</v>
      </c>
      <c r="I22" s="223">
        <v>1603.2</v>
      </c>
      <c r="J22" s="2"/>
      <c r="K22" s="2"/>
    </row>
    <row r="23" spans="1:11" s="22" customFormat="1" ht="30">
      <c r="A23" s="47" t="s">
        <v>283</v>
      </c>
      <c r="B23" s="1" t="s">
        <v>462</v>
      </c>
      <c r="C23" s="1" t="s">
        <v>429</v>
      </c>
      <c r="D23" s="1" t="s">
        <v>431</v>
      </c>
      <c r="E23" s="6" t="s">
        <v>367</v>
      </c>
      <c r="F23" s="1"/>
      <c r="G23" s="148" t="s">
        <v>286</v>
      </c>
      <c r="H23" s="223">
        <v>330.8</v>
      </c>
      <c r="I23" s="223">
        <f>I24</f>
        <v>330.8</v>
      </c>
      <c r="J23" s="2"/>
      <c r="K23" s="2"/>
    </row>
    <row r="24" spans="1:11" s="22" customFormat="1" ht="15">
      <c r="A24" s="13" t="s">
        <v>282</v>
      </c>
      <c r="B24" s="1" t="s">
        <v>462</v>
      </c>
      <c r="C24" s="1" t="s">
        <v>429</v>
      </c>
      <c r="D24" s="1" t="s">
        <v>431</v>
      </c>
      <c r="E24" s="6" t="s">
        <v>367</v>
      </c>
      <c r="F24" s="1"/>
      <c r="G24" s="148" t="s">
        <v>276</v>
      </c>
      <c r="H24" s="223">
        <v>330.8</v>
      </c>
      <c r="I24" s="223">
        <v>330.8</v>
      </c>
      <c r="J24" s="2"/>
      <c r="K24" s="2"/>
    </row>
    <row r="25" spans="1:11" s="22" customFormat="1" ht="28.5">
      <c r="A25" s="166" t="s">
        <v>188</v>
      </c>
      <c r="B25" s="1" t="s">
        <v>490</v>
      </c>
      <c r="C25" s="1" t="s">
        <v>429</v>
      </c>
      <c r="D25" s="1" t="s">
        <v>431</v>
      </c>
      <c r="E25" s="6" t="s">
        <v>350</v>
      </c>
      <c r="F25" s="1"/>
      <c r="G25" s="148"/>
      <c r="H25" s="225">
        <v>2666</v>
      </c>
      <c r="I25" s="225">
        <f>I26</f>
        <v>2666</v>
      </c>
      <c r="J25" s="2"/>
      <c r="K25" s="2"/>
    </row>
    <row r="26" spans="1:11" s="22" customFormat="1" ht="15.75">
      <c r="A26" s="50" t="s">
        <v>469</v>
      </c>
      <c r="B26" s="1" t="s">
        <v>462</v>
      </c>
      <c r="C26" s="1" t="s">
        <v>429</v>
      </c>
      <c r="D26" s="1" t="s">
        <v>431</v>
      </c>
      <c r="E26" s="6" t="s">
        <v>468</v>
      </c>
      <c r="F26" s="1"/>
      <c r="G26" s="148"/>
      <c r="H26" s="225">
        <v>2666</v>
      </c>
      <c r="I26" s="225">
        <f>I27</f>
        <v>2666</v>
      </c>
      <c r="J26" s="2"/>
      <c r="K26" s="2"/>
    </row>
    <row r="27" spans="1:11" s="22" customFormat="1" ht="60.75">
      <c r="A27" s="160" t="s">
        <v>489</v>
      </c>
      <c r="B27" s="1" t="s">
        <v>462</v>
      </c>
      <c r="C27" s="1" t="s">
        <v>429</v>
      </c>
      <c r="D27" s="1" t="s">
        <v>431</v>
      </c>
      <c r="E27" s="6" t="s">
        <v>491</v>
      </c>
      <c r="F27" s="1"/>
      <c r="G27" s="148"/>
      <c r="H27" s="225">
        <v>2666</v>
      </c>
      <c r="I27" s="225">
        <f>I28+I30</f>
        <v>2666</v>
      </c>
      <c r="J27" s="2"/>
      <c r="K27" s="2"/>
    </row>
    <row r="28" spans="1:11" s="22" customFormat="1" ht="60.75">
      <c r="A28" s="50" t="s">
        <v>318</v>
      </c>
      <c r="B28" s="1" t="s">
        <v>462</v>
      </c>
      <c r="C28" s="1" t="s">
        <v>429</v>
      </c>
      <c r="D28" s="1" t="s">
        <v>431</v>
      </c>
      <c r="E28" s="6" t="s">
        <v>491</v>
      </c>
      <c r="F28" s="1"/>
      <c r="G28" s="148" t="s">
        <v>362</v>
      </c>
      <c r="H28" s="225">
        <v>2666</v>
      </c>
      <c r="I28" s="225">
        <f>I29</f>
        <v>2666</v>
      </c>
      <c r="J28" s="2"/>
      <c r="K28" s="2"/>
    </row>
    <row r="29" spans="1:11" s="22" customFormat="1" ht="30.75">
      <c r="A29" s="50" t="s">
        <v>319</v>
      </c>
      <c r="B29" s="1" t="s">
        <v>462</v>
      </c>
      <c r="C29" s="1" t="s">
        <v>429</v>
      </c>
      <c r="D29" s="1" t="s">
        <v>431</v>
      </c>
      <c r="E29" s="6" t="s">
        <v>491</v>
      </c>
      <c r="F29" s="1"/>
      <c r="G29" s="148" t="s">
        <v>504</v>
      </c>
      <c r="H29" s="225">
        <v>2666</v>
      </c>
      <c r="I29" s="225">
        <v>2666</v>
      </c>
      <c r="J29" s="2"/>
      <c r="K29" s="2"/>
    </row>
    <row r="30" spans="1:11" s="22" customFormat="1" ht="30" hidden="1">
      <c r="A30" s="47" t="s">
        <v>283</v>
      </c>
      <c r="B30" s="1" t="s">
        <v>462</v>
      </c>
      <c r="C30" s="1" t="s">
        <v>429</v>
      </c>
      <c r="D30" s="1" t="s">
        <v>431</v>
      </c>
      <c r="E30" s="6" t="s">
        <v>491</v>
      </c>
      <c r="F30" s="1"/>
      <c r="G30" s="148" t="s">
        <v>286</v>
      </c>
      <c r="H30" s="225">
        <v>0</v>
      </c>
      <c r="I30" s="225">
        <f>I31</f>
        <v>0</v>
      </c>
      <c r="J30" s="2"/>
      <c r="K30" s="2"/>
    </row>
    <row r="31" spans="1:11" s="22" customFormat="1" ht="15" hidden="1">
      <c r="A31" s="13" t="s">
        <v>282</v>
      </c>
      <c r="B31" s="1" t="s">
        <v>462</v>
      </c>
      <c r="C31" s="1" t="s">
        <v>429</v>
      </c>
      <c r="D31" s="1" t="s">
        <v>431</v>
      </c>
      <c r="E31" s="6" t="s">
        <v>491</v>
      </c>
      <c r="F31" s="1"/>
      <c r="G31" s="148" t="s">
        <v>276</v>
      </c>
      <c r="H31" s="225"/>
      <c r="I31" s="225"/>
      <c r="J31" s="2"/>
      <c r="K31" s="2"/>
    </row>
    <row r="32" spans="1:11" s="22" customFormat="1" ht="63" customHeight="1">
      <c r="A32" s="165" t="s">
        <v>167</v>
      </c>
      <c r="B32" s="1" t="s">
        <v>462</v>
      </c>
      <c r="C32" s="1" t="s">
        <v>429</v>
      </c>
      <c r="D32" s="1" t="s">
        <v>431</v>
      </c>
      <c r="E32" s="6" t="s">
        <v>351</v>
      </c>
      <c r="F32" s="1"/>
      <c r="G32" s="148"/>
      <c r="H32" s="225">
        <v>6183</v>
      </c>
      <c r="I32" s="225">
        <f>I33</f>
        <v>6183</v>
      </c>
      <c r="J32" s="2"/>
      <c r="K32" s="2"/>
    </row>
    <row r="33" spans="1:11" s="22" customFormat="1" ht="43.5">
      <c r="A33" s="7" t="s">
        <v>617</v>
      </c>
      <c r="B33" s="1" t="s">
        <v>462</v>
      </c>
      <c r="C33" s="1" t="s">
        <v>429</v>
      </c>
      <c r="D33" s="1" t="s">
        <v>431</v>
      </c>
      <c r="E33" s="6" t="s">
        <v>369</v>
      </c>
      <c r="F33" s="1"/>
      <c r="G33" s="148"/>
      <c r="H33" s="225">
        <v>6183</v>
      </c>
      <c r="I33" s="225">
        <f>I34</f>
        <v>6183</v>
      </c>
      <c r="J33" s="2"/>
      <c r="K33" s="2"/>
    </row>
    <row r="34" spans="1:11" s="22" customFormat="1" ht="30.75">
      <c r="A34" s="84" t="s">
        <v>618</v>
      </c>
      <c r="B34" s="1" t="s">
        <v>462</v>
      </c>
      <c r="C34" s="1" t="s">
        <v>429</v>
      </c>
      <c r="D34" s="1" t="s">
        <v>431</v>
      </c>
      <c r="E34" s="6" t="s">
        <v>222</v>
      </c>
      <c r="F34" s="1"/>
      <c r="G34" s="148"/>
      <c r="H34" s="225">
        <v>6183</v>
      </c>
      <c r="I34" s="225">
        <f>I35+I37</f>
        <v>6183</v>
      </c>
      <c r="J34" s="2"/>
      <c r="K34" s="2"/>
    </row>
    <row r="35" spans="1:11" s="22" customFormat="1" ht="60.75">
      <c r="A35" s="50" t="s">
        <v>318</v>
      </c>
      <c r="B35" s="1" t="s">
        <v>462</v>
      </c>
      <c r="C35" s="1" t="s">
        <v>429</v>
      </c>
      <c r="D35" s="1" t="s">
        <v>431</v>
      </c>
      <c r="E35" s="6" t="s">
        <v>222</v>
      </c>
      <c r="F35" s="1"/>
      <c r="G35" s="148" t="s">
        <v>362</v>
      </c>
      <c r="H35" s="225">
        <v>4010.9</v>
      </c>
      <c r="I35" s="225">
        <f>I36</f>
        <v>4010.9</v>
      </c>
      <c r="J35" s="2"/>
      <c r="K35" s="2"/>
    </row>
    <row r="36" spans="1:11" s="22" customFormat="1" ht="30.75">
      <c r="A36" s="50" t="s">
        <v>319</v>
      </c>
      <c r="B36" s="1" t="s">
        <v>462</v>
      </c>
      <c r="C36" s="1" t="s">
        <v>429</v>
      </c>
      <c r="D36" s="1" t="s">
        <v>431</v>
      </c>
      <c r="E36" s="6" t="s">
        <v>222</v>
      </c>
      <c r="F36" s="1"/>
      <c r="G36" s="148" t="s">
        <v>504</v>
      </c>
      <c r="H36" s="225">
        <v>4010.9</v>
      </c>
      <c r="I36" s="225">
        <v>4010.9</v>
      </c>
      <c r="J36" s="2"/>
      <c r="K36" s="2"/>
    </row>
    <row r="37" spans="1:11" s="22" customFormat="1" ht="30">
      <c r="A37" s="47" t="s">
        <v>283</v>
      </c>
      <c r="B37" s="1" t="s">
        <v>462</v>
      </c>
      <c r="C37" s="1" t="s">
        <v>429</v>
      </c>
      <c r="D37" s="1" t="s">
        <v>431</v>
      </c>
      <c r="E37" s="6" t="s">
        <v>222</v>
      </c>
      <c r="F37" s="1"/>
      <c r="G37" s="148" t="s">
        <v>286</v>
      </c>
      <c r="H37" s="225">
        <v>2172.1</v>
      </c>
      <c r="I37" s="225">
        <f>I38</f>
        <v>2172.1</v>
      </c>
      <c r="J37" s="2"/>
      <c r="K37" s="2"/>
    </row>
    <row r="38" spans="1:11" s="22" customFormat="1" ht="15">
      <c r="A38" s="13" t="s">
        <v>282</v>
      </c>
      <c r="B38" s="1" t="s">
        <v>462</v>
      </c>
      <c r="C38" s="1" t="s">
        <v>429</v>
      </c>
      <c r="D38" s="1" t="s">
        <v>431</v>
      </c>
      <c r="E38" s="6" t="s">
        <v>222</v>
      </c>
      <c r="F38" s="1"/>
      <c r="G38" s="148" t="s">
        <v>276</v>
      </c>
      <c r="H38" s="225">
        <v>2172.1</v>
      </c>
      <c r="I38" s="225">
        <v>2172.1</v>
      </c>
      <c r="J38" s="2"/>
      <c r="K38" s="2"/>
    </row>
    <row r="39" spans="1:9" ht="45">
      <c r="A39" s="50" t="s">
        <v>561</v>
      </c>
      <c r="B39" s="1" t="s">
        <v>462</v>
      </c>
      <c r="C39" s="1" t="s">
        <v>429</v>
      </c>
      <c r="D39" s="1" t="s">
        <v>431</v>
      </c>
      <c r="E39" s="6" t="s">
        <v>560</v>
      </c>
      <c r="F39" s="1"/>
      <c r="G39" s="148"/>
      <c r="H39" s="223">
        <v>90080.7</v>
      </c>
      <c r="I39" s="223"/>
    </row>
    <row r="40" spans="1:9" ht="14.25">
      <c r="A40" s="10" t="s">
        <v>399</v>
      </c>
      <c r="B40" s="1" t="s">
        <v>462</v>
      </c>
      <c r="C40" s="1" t="s">
        <v>429</v>
      </c>
      <c r="D40" s="1" t="s">
        <v>431</v>
      </c>
      <c r="E40" s="6" t="s">
        <v>562</v>
      </c>
      <c r="F40" s="1"/>
      <c r="G40" s="148"/>
      <c r="H40" s="223">
        <v>90080.7</v>
      </c>
      <c r="I40" s="223"/>
    </row>
    <row r="41" spans="1:9" ht="66.75" customHeight="1">
      <c r="A41" s="50" t="s">
        <v>318</v>
      </c>
      <c r="B41" s="1" t="s">
        <v>462</v>
      </c>
      <c r="C41" s="1" t="s">
        <v>429</v>
      </c>
      <c r="D41" s="1" t="s">
        <v>431</v>
      </c>
      <c r="E41" s="6" t="s">
        <v>562</v>
      </c>
      <c r="F41" s="1"/>
      <c r="G41" s="148" t="s">
        <v>362</v>
      </c>
      <c r="H41" s="223">
        <v>85573.5</v>
      </c>
      <c r="I41" s="223"/>
    </row>
    <row r="42" spans="1:11" ht="30">
      <c r="A42" s="50" t="s">
        <v>319</v>
      </c>
      <c r="B42" s="1" t="s">
        <v>462</v>
      </c>
      <c r="C42" s="1" t="s">
        <v>429</v>
      </c>
      <c r="D42" s="1" t="s">
        <v>431</v>
      </c>
      <c r="E42" s="6" t="s">
        <v>562</v>
      </c>
      <c r="F42" s="1"/>
      <c r="G42" s="148" t="s">
        <v>504</v>
      </c>
      <c r="H42" s="223">
        <v>85573.5</v>
      </c>
      <c r="I42" s="223"/>
      <c r="J42" s="21"/>
      <c r="K42" s="19"/>
    </row>
    <row r="43" spans="1:10" ht="30">
      <c r="A43" s="47" t="s">
        <v>283</v>
      </c>
      <c r="B43" s="1" t="s">
        <v>462</v>
      </c>
      <c r="C43" s="1" t="s">
        <v>429</v>
      </c>
      <c r="D43" s="1" t="s">
        <v>431</v>
      </c>
      <c r="E43" s="6" t="s">
        <v>562</v>
      </c>
      <c r="F43" s="1"/>
      <c r="G43" s="148" t="s">
        <v>286</v>
      </c>
      <c r="H43" s="225">
        <v>4355.2</v>
      </c>
      <c r="I43" s="225"/>
      <c r="J43" s="21"/>
    </row>
    <row r="44" spans="1:12" ht="14.25">
      <c r="A44" s="13" t="s">
        <v>282</v>
      </c>
      <c r="B44" s="1" t="s">
        <v>462</v>
      </c>
      <c r="C44" s="1" t="s">
        <v>429</v>
      </c>
      <c r="D44" s="1" t="s">
        <v>431</v>
      </c>
      <c r="E44" s="6" t="s">
        <v>562</v>
      </c>
      <c r="F44" s="1"/>
      <c r="G44" s="148" t="s">
        <v>276</v>
      </c>
      <c r="H44" s="225">
        <v>4355.2</v>
      </c>
      <c r="I44" s="225"/>
      <c r="J44" s="21"/>
      <c r="K44" s="23"/>
      <c r="L44" s="23"/>
    </row>
    <row r="45" spans="1:10" ht="15">
      <c r="A45" s="47" t="s">
        <v>285</v>
      </c>
      <c r="B45" s="1" t="s">
        <v>462</v>
      </c>
      <c r="C45" s="1" t="s">
        <v>429</v>
      </c>
      <c r="D45" s="1" t="s">
        <v>431</v>
      </c>
      <c r="E45" s="6" t="s">
        <v>562</v>
      </c>
      <c r="F45" s="1"/>
      <c r="G45" s="148" t="s">
        <v>366</v>
      </c>
      <c r="H45" s="225">
        <v>152</v>
      </c>
      <c r="I45" s="225"/>
      <c r="J45" s="21"/>
    </row>
    <row r="46" spans="1:10" ht="24" customHeight="1">
      <c r="A46" s="88" t="s">
        <v>278</v>
      </c>
      <c r="B46" s="1" t="s">
        <v>462</v>
      </c>
      <c r="C46" s="1" t="s">
        <v>429</v>
      </c>
      <c r="D46" s="1" t="s">
        <v>431</v>
      </c>
      <c r="E46" s="6" t="s">
        <v>562</v>
      </c>
      <c r="F46" s="1"/>
      <c r="G46" s="148" t="s">
        <v>277</v>
      </c>
      <c r="H46" s="225">
        <v>152</v>
      </c>
      <c r="I46" s="225"/>
      <c r="J46" s="235"/>
    </row>
    <row r="47" spans="1:11" s="22" customFormat="1" ht="15">
      <c r="A47" s="9" t="s">
        <v>387</v>
      </c>
      <c r="B47" s="1" t="s">
        <v>462</v>
      </c>
      <c r="C47" s="1" t="s">
        <v>429</v>
      </c>
      <c r="D47" s="1" t="s">
        <v>458</v>
      </c>
      <c r="E47" s="6"/>
      <c r="F47" s="1"/>
      <c r="G47" s="148"/>
      <c r="H47" s="223">
        <v>3000</v>
      </c>
      <c r="I47" s="223"/>
      <c r="J47" s="2"/>
      <c r="K47" s="2"/>
    </row>
    <row r="48" spans="1:9" ht="14.25">
      <c r="A48" s="9" t="s">
        <v>347</v>
      </c>
      <c r="B48" s="1" t="s">
        <v>462</v>
      </c>
      <c r="C48" s="1" t="s">
        <v>429</v>
      </c>
      <c r="D48" s="1" t="s">
        <v>458</v>
      </c>
      <c r="E48" s="6" t="s">
        <v>346</v>
      </c>
      <c r="F48" s="1"/>
      <c r="G48" s="148"/>
      <c r="H48" s="223">
        <v>3000</v>
      </c>
      <c r="I48" s="223"/>
    </row>
    <row r="49" spans="1:9" ht="14.25">
      <c r="A49" s="9" t="s">
        <v>213</v>
      </c>
      <c r="B49" s="1" t="s">
        <v>462</v>
      </c>
      <c r="C49" s="1" t="s">
        <v>429</v>
      </c>
      <c r="D49" s="1" t="s">
        <v>458</v>
      </c>
      <c r="E49" s="6" t="s">
        <v>555</v>
      </c>
      <c r="F49" s="1"/>
      <c r="G49" s="148"/>
      <c r="H49" s="223">
        <v>3000</v>
      </c>
      <c r="I49" s="223"/>
    </row>
    <row r="50" spans="1:9" ht="14.25">
      <c r="A50" s="9" t="s">
        <v>285</v>
      </c>
      <c r="B50" s="1" t="s">
        <v>462</v>
      </c>
      <c r="C50" s="1" t="s">
        <v>429</v>
      </c>
      <c r="D50" s="1" t="s">
        <v>458</v>
      </c>
      <c r="E50" s="6" t="s">
        <v>555</v>
      </c>
      <c r="F50" s="1"/>
      <c r="G50" s="148" t="s">
        <v>366</v>
      </c>
      <c r="H50" s="223">
        <v>3000</v>
      </c>
      <c r="I50" s="223"/>
    </row>
    <row r="51" spans="1:9" ht="14.25">
      <c r="A51" s="9" t="s">
        <v>179</v>
      </c>
      <c r="B51" s="1" t="s">
        <v>462</v>
      </c>
      <c r="C51" s="1" t="s">
        <v>429</v>
      </c>
      <c r="D51" s="1" t="s">
        <v>458</v>
      </c>
      <c r="E51" s="6" t="s">
        <v>555</v>
      </c>
      <c r="F51" s="1"/>
      <c r="G51" s="148" t="s">
        <v>559</v>
      </c>
      <c r="H51" s="225">
        <v>3000</v>
      </c>
      <c r="I51" s="223"/>
    </row>
    <row r="52" spans="1:11" s="22" customFormat="1" ht="15">
      <c r="A52" s="9" t="s">
        <v>409</v>
      </c>
      <c r="B52" s="1" t="s">
        <v>462</v>
      </c>
      <c r="C52" s="1" t="s">
        <v>429</v>
      </c>
      <c r="D52" s="1" t="s">
        <v>457</v>
      </c>
      <c r="E52" s="6"/>
      <c r="F52" s="1"/>
      <c r="G52" s="148"/>
      <c r="H52" s="223">
        <v>64711.2</v>
      </c>
      <c r="I52" s="223"/>
      <c r="J52" s="2"/>
      <c r="K52" s="2"/>
    </row>
    <row r="53" spans="1:11" s="22" customFormat="1" ht="28.5">
      <c r="A53" s="165" t="s">
        <v>59</v>
      </c>
      <c r="B53" s="1" t="s">
        <v>462</v>
      </c>
      <c r="C53" s="1" t="s">
        <v>429</v>
      </c>
      <c r="D53" s="1" t="s">
        <v>457</v>
      </c>
      <c r="E53" s="6" t="s">
        <v>358</v>
      </c>
      <c r="F53" s="1"/>
      <c r="G53" s="148"/>
      <c r="H53" s="223">
        <v>53694.9</v>
      </c>
      <c r="I53" s="223"/>
      <c r="J53" s="2"/>
      <c r="K53" s="2"/>
    </row>
    <row r="54" spans="1:11" s="22" customFormat="1" ht="71.25">
      <c r="A54" s="165" t="s">
        <v>211</v>
      </c>
      <c r="B54" s="1" t="s">
        <v>462</v>
      </c>
      <c r="C54" s="1" t="s">
        <v>429</v>
      </c>
      <c r="D54" s="1" t="s">
        <v>457</v>
      </c>
      <c r="E54" s="6" t="s">
        <v>621</v>
      </c>
      <c r="F54" s="1"/>
      <c r="G54" s="148"/>
      <c r="H54" s="223">
        <v>18342</v>
      </c>
      <c r="I54" s="223"/>
      <c r="J54" s="2"/>
      <c r="K54" s="2"/>
    </row>
    <row r="55" spans="1:11" s="22" customFormat="1" ht="15">
      <c r="A55" s="261" t="s">
        <v>200</v>
      </c>
      <c r="B55" s="14" t="s">
        <v>462</v>
      </c>
      <c r="C55" s="14" t="s">
        <v>429</v>
      </c>
      <c r="D55" s="14" t="s">
        <v>457</v>
      </c>
      <c r="E55" s="15" t="s">
        <v>5</v>
      </c>
      <c r="F55" s="14"/>
      <c r="G55" s="204"/>
      <c r="H55" s="227">
        <v>18212</v>
      </c>
      <c r="I55" s="223"/>
      <c r="J55" s="2"/>
      <c r="K55" s="2"/>
    </row>
    <row r="56" spans="1:11" s="22" customFormat="1" ht="60.75">
      <c r="A56" s="90" t="s">
        <v>318</v>
      </c>
      <c r="B56" s="14" t="s">
        <v>462</v>
      </c>
      <c r="C56" s="14" t="s">
        <v>429</v>
      </c>
      <c r="D56" s="14" t="s">
        <v>457</v>
      </c>
      <c r="E56" s="15" t="s">
        <v>5</v>
      </c>
      <c r="F56" s="14"/>
      <c r="G56" s="204">
        <v>100</v>
      </c>
      <c r="H56" s="227">
        <v>15167.3</v>
      </c>
      <c r="I56" s="223"/>
      <c r="J56" s="2"/>
      <c r="K56" s="2"/>
    </row>
    <row r="57" spans="1:11" s="22" customFormat="1" ht="15.75">
      <c r="A57" s="90" t="s">
        <v>245</v>
      </c>
      <c r="B57" s="14" t="s">
        <v>462</v>
      </c>
      <c r="C57" s="14" t="s">
        <v>429</v>
      </c>
      <c r="D57" s="14" t="s">
        <v>457</v>
      </c>
      <c r="E57" s="15" t="s">
        <v>5</v>
      </c>
      <c r="F57" s="14"/>
      <c r="G57" s="204">
        <v>110</v>
      </c>
      <c r="H57" s="227">
        <v>15167.3</v>
      </c>
      <c r="I57" s="223"/>
      <c r="J57" s="21"/>
      <c r="K57" s="2"/>
    </row>
    <row r="58" spans="1:11" s="22" customFormat="1" ht="30.75">
      <c r="A58" s="90" t="s">
        <v>283</v>
      </c>
      <c r="B58" s="14" t="s">
        <v>462</v>
      </c>
      <c r="C58" s="14" t="s">
        <v>429</v>
      </c>
      <c r="D58" s="14" t="s">
        <v>457</v>
      </c>
      <c r="E58" s="15" t="s">
        <v>5</v>
      </c>
      <c r="F58" s="14"/>
      <c r="G58" s="204">
        <v>200</v>
      </c>
      <c r="H58" s="227">
        <v>2894.7</v>
      </c>
      <c r="I58" s="223"/>
      <c r="J58" s="2"/>
      <c r="K58" s="2"/>
    </row>
    <row r="59" spans="1:11" s="22" customFormat="1" ht="30.75">
      <c r="A59" s="90" t="s">
        <v>284</v>
      </c>
      <c r="B59" s="14" t="s">
        <v>462</v>
      </c>
      <c r="C59" s="14" t="s">
        <v>429</v>
      </c>
      <c r="D59" s="14" t="s">
        <v>457</v>
      </c>
      <c r="E59" s="15" t="s">
        <v>5</v>
      </c>
      <c r="F59" s="14"/>
      <c r="G59" s="204">
        <v>240</v>
      </c>
      <c r="H59" s="227">
        <v>2894.7</v>
      </c>
      <c r="I59" s="223"/>
      <c r="J59" s="21"/>
      <c r="K59" s="2"/>
    </row>
    <row r="60" spans="1:11" s="22" customFormat="1" ht="15.75">
      <c r="A60" s="90" t="s">
        <v>285</v>
      </c>
      <c r="B60" s="14" t="s">
        <v>462</v>
      </c>
      <c r="C60" s="14" t="s">
        <v>429</v>
      </c>
      <c r="D60" s="14" t="s">
        <v>457</v>
      </c>
      <c r="E60" s="15" t="s">
        <v>5</v>
      </c>
      <c r="F60" s="14"/>
      <c r="G60" s="204">
        <v>800</v>
      </c>
      <c r="H60" s="227">
        <v>150</v>
      </c>
      <c r="I60" s="223"/>
      <c r="J60" s="2"/>
      <c r="K60" s="2"/>
    </row>
    <row r="61" spans="1:11" s="22" customFormat="1" ht="15.75">
      <c r="A61" s="90" t="s">
        <v>278</v>
      </c>
      <c r="B61" s="14" t="s">
        <v>462</v>
      </c>
      <c r="C61" s="14" t="s">
        <v>429</v>
      </c>
      <c r="D61" s="14" t="s">
        <v>457</v>
      </c>
      <c r="E61" s="15" t="s">
        <v>5</v>
      </c>
      <c r="F61" s="14"/>
      <c r="G61" s="204">
        <v>850</v>
      </c>
      <c r="H61" s="227">
        <v>150</v>
      </c>
      <c r="I61" s="223"/>
      <c r="J61" s="21"/>
      <c r="K61" s="2"/>
    </row>
    <row r="62" spans="1:11" s="22" customFormat="1" ht="45">
      <c r="A62" s="138" t="s">
        <v>61</v>
      </c>
      <c r="B62" s="1" t="s">
        <v>462</v>
      </c>
      <c r="C62" s="1" t="s">
        <v>429</v>
      </c>
      <c r="D62" s="1" t="s">
        <v>457</v>
      </c>
      <c r="E62" s="6" t="s">
        <v>60</v>
      </c>
      <c r="F62" s="1"/>
      <c r="G62" s="207"/>
      <c r="H62" s="223">
        <v>130</v>
      </c>
      <c r="I62" s="223"/>
      <c r="J62" s="2"/>
      <c r="K62" s="2"/>
    </row>
    <row r="63" spans="1:11" s="22" customFormat="1" ht="30.75">
      <c r="A63" s="50" t="s">
        <v>283</v>
      </c>
      <c r="B63" s="1" t="s">
        <v>462</v>
      </c>
      <c r="C63" s="1" t="s">
        <v>429</v>
      </c>
      <c r="D63" s="1" t="s">
        <v>457</v>
      </c>
      <c r="E63" s="6" t="s">
        <v>60</v>
      </c>
      <c r="F63" s="1"/>
      <c r="G63" s="204">
        <v>200</v>
      </c>
      <c r="H63" s="223">
        <v>130</v>
      </c>
      <c r="I63" s="223"/>
      <c r="J63" s="2"/>
      <c r="K63" s="2"/>
    </row>
    <row r="64" spans="1:11" s="22" customFormat="1" ht="30.75">
      <c r="A64" s="50" t="s">
        <v>284</v>
      </c>
      <c r="B64" s="1" t="s">
        <v>462</v>
      </c>
      <c r="C64" s="1" t="s">
        <v>429</v>
      </c>
      <c r="D64" s="1" t="s">
        <v>457</v>
      </c>
      <c r="E64" s="6" t="s">
        <v>60</v>
      </c>
      <c r="F64" s="1"/>
      <c r="G64" s="204">
        <v>240</v>
      </c>
      <c r="H64" s="223">
        <v>130</v>
      </c>
      <c r="I64" s="223"/>
      <c r="J64" s="2"/>
      <c r="K64" s="2"/>
    </row>
    <row r="65" spans="1:11" s="22" customFormat="1" ht="28.5">
      <c r="A65" s="165" t="s">
        <v>22</v>
      </c>
      <c r="B65" s="1" t="s">
        <v>462</v>
      </c>
      <c r="C65" s="1" t="s">
        <v>429</v>
      </c>
      <c r="D65" s="1" t="s">
        <v>457</v>
      </c>
      <c r="E65" s="6" t="s">
        <v>622</v>
      </c>
      <c r="F65" s="1"/>
      <c r="G65" s="204"/>
      <c r="H65" s="223">
        <v>23352.9</v>
      </c>
      <c r="I65" s="223"/>
      <c r="J65" s="2"/>
      <c r="K65" s="2"/>
    </row>
    <row r="66" spans="1:11" s="22" customFormat="1" ht="60.75">
      <c r="A66" s="50" t="s">
        <v>318</v>
      </c>
      <c r="B66" s="1" t="s">
        <v>462</v>
      </c>
      <c r="C66" s="1" t="s">
        <v>429</v>
      </c>
      <c r="D66" s="1" t="s">
        <v>457</v>
      </c>
      <c r="E66" s="6" t="s">
        <v>4</v>
      </c>
      <c r="F66" s="1"/>
      <c r="G66" s="204">
        <v>100</v>
      </c>
      <c r="H66" s="223">
        <v>19293.1</v>
      </c>
      <c r="I66" s="223"/>
      <c r="J66" s="2"/>
      <c r="K66" s="2"/>
    </row>
    <row r="67" spans="1:11" s="22" customFormat="1" ht="30.75">
      <c r="A67" s="50" t="s">
        <v>319</v>
      </c>
      <c r="B67" s="1" t="s">
        <v>462</v>
      </c>
      <c r="C67" s="1" t="s">
        <v>429</v>
      </c>
      <c r="D67" s="1" t="s">
        <v>457</v>
      </c>
      <c r="E67" s="6" t="s">
        <v>4</v>
      </c>
      <c r="F67" s="1"/>
      <c r="G67" s="204">
        <v>120</v>
      </c>
      <c r="H67" s="223">
        <v>19293.1</v>
      </c>
      <c r="I67" s="223"/>
      <c r="J67" s="2"/>
      <c r="K67" s="2"/>
    </row>
    <row r="68" spans="1:11" s="22" customFormat="1" ht="30.75">
      <c r="A68" s="50" t="s">
        <v>283</v>
      </c>
      <c r="B68" s="1" t="s">
        <v>462</v>
      </c>
      <c r="C68" s="1" t="s">
        <v>429</v>
      </c>
      <c r="D68" s="1" t="s">
        <v>457</v>
      </c>
      <c r="E68" s="6" t="s">
        <v>4</v>
      </c>
      <c r="F68" s="1"/>
      <c r="G68" s="204">
        <v>200</v>
      </c>
      <c r="H68" s="223">
        <v>4059.8</v>
      </c>
      <c r="I68" s="223"/>
      <c r="J68" s="2"/>
      <c r="K68" s="2"/>
    </row>
    <row r="69" spans="1:11" s="22" customFormat="1" ht="30.75">
      <c r="A69" s="50" t="s">
        <v>284</v>
      </c>
      <c r="B69" s="1" t="s">
        <v>462</v>
      </c>
      <c r="C69" s="1" t="s">
        <v>429</v>
      </c>
      <c r="D69" s="1" t="s">
        <v>457</v>
      </c>
      <c r="E69" s="6" t="s">
        <v>4</v>
      </c>
      <c r="F69" s="1"/>
      <c r="G69" s="204">
        <v>240</v>
      </c>
      <c r="H69" s="223">
        <v>4059.8</v>
      </c>
      <c r="I69" s="223"/>
      <c r="J69" s="2"/>
      <c r="K69" s="2"/>
    </row>
    <row r="70" spans="1:11" s="22" customFormat="1" ht="28.5">
      <c r="A70" s="57" t="s">
        <v>568</v>
      </c>
      <c r="B70" s="1" t="s">
        <v>462</v>
      </c>
      <c r="C70" s="1" t="s">
        <v>429</v>
      </c>
      <c r="D70" s="1" t="s">
        <v>457</v>
      </c>
      <c r="E70" s="75" t="s">
        <v>2</v>
      </c>
      <c r="F70" s="1"/>
      <c r="G70" s="204"/>
      <c r="H70" s="223">
        <v>12000</v>
      </c>
      <c r="I70" s="223"/>
      <c r="J70" s="2"/>
      <c r="K70" s="2"/>
    </row>
    <row r="71" spans="1:11" s="22" customFormat="1" ht="15.75">
      <c r="A71" s="98" t="s">
        <v>546</v>
      </c>
      <c r="B71" s="1" t="s">
        <v>462</v>
      </c>
      <c r="C71" s="1" t="s">
        <v>429</v>
      </c>
      <c r="D71" s="1" t="s">
        <v>457</v>
      </c>
      <c r="E71" s="75" t="s">
        <v>547</v>
      </c>
      <c r="F71" s="1"/>
      <c r="G71" s="204"/>
      <c r="H71" s="223">
        <v>12000</v>
      </c>
      <c r="I71" s="223"/>
      <c r="J71" s="2"/>
      <c r="K71" s="2"/>
    </row>
    <row r="72" spans="1:11" s="22" customFormat="1" ht="30.75">
      <c r="A72" s="50" t="s">
        <v>283</v>
      </c>
      <c r="B72" s="1" t="s">
        <v>462</v>
      </c>
      <c r="C72" s="1" t="s">
        <v>429</v>
      </c>
      <c r="D72" s="1" t="s">
        <v>457</v>
      </c>
      <c r="E72" s="75" t="s">
        <v>547</v>
      </c>
      <c r="F72" s="1"/>
      <c r="G72" s="204">
        <v>200</v>
      </c>
      <c r="H72" s="223">
        <v>12000</v>
      </c>
      <c r="I72" s="223"/>
      <c r="J72" s="2"/>
      <c r="K72" s="2"/>
    </row>
    <row r="73" spans="1:11" s="22" customFormat="1" ht="30.75">
      <c r="A73" s="50" t="s">
        <v>284</v>
      </c>
      <c r="B73" s="1" t="s">
        <v>462</v>
      </c>
      <c r="C73" s="1" t="s">
        <v>429</v>
      </c>
      <c r="D73" s="1" t="s">
        <v>457</v>
      </c>
      <c r="E73" s="75" t="s">
        <v>547</v>
      </c>
      <c r="F73" s="1"/>
      <c r="G73" s="204">
        <v>240</v>
      </c>
      <c r="H73" s="223">
        <v>12000</v>
      </c>
      <c r="I73" s="223"/>
      <c r="J73" s="2"/>
      <c r="K73" s="2"/>
    </row>
    <row r="74" spans="1:11" s="22" customFormat="1" ht="42.75">
      <c r="A74" s="165" t="s">
        <v>57</v>
      </c>
      <c r="B74" s="1" t="s">
        <v>462</v>
      </c>
      <c r="C74" s="1" t="s">
        <v>429</v>
      </c>
      <c r="D74" s="1" t="s">
        <v>457</v>
      </c>
      <c r="E74" s="6" t="s">
        <v>359</v>
      </c>
      <c r="F74" s="1"/>
      <c r="G74" s="148"/>
      <c r="H74" s="223">
        <v>10748.6</v>
      </c>
      <c r="I74" s="223"/>
      <c r="J74" s="2"/>
      <c r="K74" s="2"/>
    </row>
    <row r="75" spans="1:11" s="22" customFormat="1" ht="100.5">
      <c r="A75" s="159" t="s">
        <v>151</v>
      </c>
      <c r="B75" s="1" t="s">
        <v>462</v>
      </c>
      <c r="C75" s="1" t="s">
        <v>429</v>
      </c>
      <c r="D75" s="1" t="s">
        <v>457</v>
      </c>
      <c r="E75" s="6" t="s">
        <v>543</v>
      </c>
      <c r="F75" s="1"/>
      <c r="G75" s="148"/>
      <c r="H75" s="223">
        <v>839.1</v>
      </c>
      <c r="I75" s="223"/>
      <c r="J75" s="2"/>
      <c r="K75" s="2"/>
    </row>
    <row r="76" spans="1:11" s="22" customFormat="1" ht="30">
      <c r="A76" s="47" t="s">
        <v>283</v>
      </c>
      <c r="B76" s="1" t="s">
        <v>462</v>
      </c>
      <c r="C76" s="1" t="s">
        <v>429</v>
      </c>
      <c r="D76" s="1" t="s">
        <v>457</v>
      </c>
      <c r="E76" s="6" t="s">
        <v>543</v>
      </c>
      <c r="F76" s="1"/>
      <c r="G76" s="148">
        <v>200</v>
      </c>
      <c r="H76" s="223">
        <v>819.1</v>
      </c>
      <c r="I76" s="223"/>
      <c r="J76" s="2"/>
      <c r="K76" s="2"/>
    </row>
    <row r="77" spans="1:11" s="22" customFormat="1" ht="30">
      <c r="A77" s="48" t="s">
        <v>284</v>
      </c>
      <c r="B77" s="1" t="s">
        <v>462</v>
      </c>
      <c r="C77" s="1" t="s">
        <v>429</v>
      </c>
      <c r="D77" s="1" t="s">
        <v>457</v>
      </c>
      <c r="E77" s="6" t="s">
        <v>543</v>
      </c>
      <c r="F77" s="1"/>
      <c r="G77" s="148">
        <v>240</v>
      </c>
      <c r="H77" s="223">
        <v>819.1</v>
      </c>
      <c r="I77" s="223"/>
      <c r="J77" s="2"/>
      <c r="K77" s="2"/>
    </row>
    <row r="78" spans="1:11" s="22" customFormat="1" ht="30">
      <c r="A78" s="55" t="s">
        <v>288</v>
      </c>
      <c r="B78" s="1" t="s">
        <v>462</v>
      </c>
      <c r="C78" s="1" t="s">
        <v>429</v>
      </c>
      <c r="D78" s="1" t="s">
        <v>457</v>
      </c>
      <c r="E78" s="6" t="s">
        <v>543</v>
      </c>
      <c r="F78" s="1"/>
      <c r="G78" s="148">
        <v>600</v>
      </c>
      <c r="H78" s="223">
        <v>20</v>
      </c>
      <c r="I78" s="223"/>
      <c r="J78" s="2"/>
      <c r="K78" s="2"/>
    </row>
    <row r="79" spans="1:11" s="22" customFormat="1" ht="15">
      <c r="A79" s="55" t="s">
        <v>289</v>
      </c>
      <c r="B79" s="1" t="s">
        <v>462</v>
      </c>
      <c r="C79" s="1" t="s">
        <v>429</v>
      </c>
      <c r="D79" s="1" t="s">
        <v>457</v>
      </c>
      <c r="E79" s="6" t="s">
        <v>543</v>
      </c>
      <c r="F79" s="1"/>
      <c r="G79" s="148">
        <v>610</v>
      </c>
      <c r="H79" s="223">
        <v>20</v>
      </c>
      <c r="I79" s="223"/>
      <c r="J79" s="2"/>
      <c r="K79" s="2"/>
    </row>
    <row r="80" spans="1:11" s="22" customFormat="1" ht="72">
      <c r="A80" s="140" t="s">
        <v>13</v>
      </c>
      <c r="B80" s="1" t="s">
        <v>462</v>
      </c>
      <c r="C80" s="1" t="s">
        <v>429</v>
      </c>
      <c r="D80" s="1" t="s">
        <v>457</v>
      </c>
      <c r="E80" s="12" t="s">
        <v>544</v>
      </c>
      <c r="F80" s="1"/>
      <c r="G80" s="148"/>
      <c r="H80" s="223">
        <v>2860</v>
      </c>
      <c r="I80" s="223"/>
      <c r="J80" s="2"/>
      <c r="K80" s="2"/>
    </row>
    <row r="81" spans="1:11" s="22" customFormat="1" ht="30">
      <c r="A81" s="47" t="s">
        <v>283</v>
      </c>
      <c r="B81" s="1" t="s">
        <v>462</v>
      </c>
      <c r="C81" s="1" t="s">
        <v>429</v>
      </c>
      <c r="D81" s="1" t="s">
        <v>457</v>
      </c>
      <c r="E81" s="12" t="s">
        <v>544</v>
      </c>
      <c r="F81" s="1"/>
      <c r="G81" s="148">
        <v>200</v>
      </c>
      <c r="H81" s="223">
        <v>2860</v>
      </c>
      <c r="I81" s="223"/>
      <c r="J81" s="2"/>
      <c r="K81" s="2"/>
    </row>
    <row r="82" spans="1:11" s="22" customFormat="1" ht="30">
      <c r="A82" s="48" t="s">
        <v>284</v>
      </c>
      <c r="B82" s="1" t="s">
        <v>462</v>
      </c>
      <c r="C82" s="1" t="s">
        <v>429</v>
      </c>
      <c r="D82" s="1" t="s">
        <v>457</v>
      </c>
      <c r="E82" s="12" t="s">
        <v>544</v>
      </c>
      <c r="F82" s="1"/>
      <c r="G82" s="148">
        <v>240</v>
      </c>
      <c r="H82" s="223">
        <v>2860</v>
      </c>
      <c r="I82" s="223"/>
      <c r="J82" s="2"/>
      <c r="K82" s="2"/>
    </row>
    <row r="83" spans="1:11" s="22" customFormat="1" ht="75">
      <c r="A83" s="48" t="s">
        <v>14</v>
      </c>
      <c r="B83" s="1" t="s">
        <v>462</v>
      </c>
      <c r="C83" s="1" t="s">
        <v>429</v>
      </c>
      <c r="D83" s="1" t="s">
        <v>457</v>
      </c>
      <c r="E83" s="12" t="s">
        <v>12</v>
      </c>
      <c r="F83" s="1"/>
      <c r="G83" s="148"/>
      <c r="H83" s="223">
        <v>455</v>
      </c>
      <c r="I83" s="223"/>
      <c r="J83" s="2"/>
      <c r="K83" s="2"/>
    </row>
    <row r="84" spans="1:11" s="22" customFormat="1" ht="30">
      <c r="A84" s="47" t="s">
        <v>283</v>
      </c>
      <c r="B84" s="1" t="s">
        <v>462</v>
      </c>
      <c r="C84" s="1" t="s">
        <v>429</v>
      </c>
      <c r="D84" s="1" t="s">
        <v>457</v>
      </c>
      <c r="E84" s="12" t="s">
        <v>12</v>
      </c>
      <c r="F84" s="1"/>
      <c r="G84" s="148">
        <v>200</v>
      </c>
      <c r="H84" s="223">
        <v>355</v>
      </c>
      <c r="I84" s="223"/>
      <c r="J84" s="2"/>
      <c r="K84" s="2"/>
    </row>
    <row r="85" spans="1:11" s="22" customFormat="1" ht="30">
      <c r="A85" s="48" t="s">
        <v>284</v>
      </c>
      <c r="B85" s="1" t="s">
        <v>462</v>
      </c>
      <c r="C85" s="1" t="s">
        <v>429</v>
      </c>
      <c r="D85" s="1" t="s">
        <v>457</v>
      </c>
      <c r="E85" s="12" t="s">
        <v>12</v>
      </c>
      <c r="F85" s="1"/>
      <c r="G85" s="148">
        <v>240</v>
      </c>
      <c r="H85" s="223">
        <v>355</v>
      </c>
      <c r="I85" s="223"/>
      <c r="J85" s="2"/>
      <c r="K85" s="2"/>
    </row>
    <row r="86" spans="1:11" s="22" customFormat="1" ht="30">
      <c r="A86" s="55" t="s">
        <v>288</v>
      </c>
      <c r="B86" s="1" t="s">
        <v>462</v>
      </c>
      <c r="C86" s="1" t="s">
        <v>429</v>
      </c>
      <c r="D86" s="1" t="s">
        <v>457</v>
      </c>
      <c r="E86" s="12" t="s">
        <v>12</v>
      </c>
      <c r="F86" s="1"/>
      <c r="G86" s="148">
        <v>600</v>
      </c>
      <c r="H86" s="223">
        <v>100</v>
      </c>
      <c r="I86" s="223"/>
      <c r="J86" s="2"/>
      <c r="K86" s="2"/>
    </row>
    <row r="87" spans="1:11" s="22" customFormat="1" ht="15">
      <c r="A87" s="55" t="s">
        <v>289</v>
      </c>
      <c r="B87" s="1" t="s">
        <v>462</v>
      </c>
      <c r="C87" s="1" t="s">
        <v>429</v>
      </c>
      <c r="D87" s="1" t="s">
        <v>457</v>
      </c>
      <c r="E87" s="12" t="s">
        <v>12</v>
      </c>
      <c r="F87" s="1"/>
      <c r="G87" s="148">
        <v>610</v>
      </c>
      <c r="H87" s="223">
        <v>100</v>
      </c>
      <c r="I87" s="223"/>
      <c r="J87" s="2"/>
      <c r="K87" s="2"/>
    </row>
    <row r="88" spans="1:11" s="22" customFormat="1" ht="30">
      <c r="A88" s="48" t="s">
        <v>15</v>
      </c>
      <c r="B88" s="1" t="s">
        <v>462</v>
      </c>
      <c r="C88" s="1" t="s">
        <v>429</v>
      </c>
      <c r="D88" s="1" t="s">
        <v>457</v>
      </c>
      <c r="E88" s="12" t="s">
        <v>16</v>
      </c>
      <c r="F88" s="1"/>
      <c r="G88" s="148"/>
      <c r="H88" s="223">
        <v>1912.5</v>
      </c>
      <c r="I88" s="223"/>
      <c r="J88" s="2"/>
      <c r="K88" s="2"/>
    </row>
    <row r="89" spans="1:11" s="22" customFormat="1" ht="30">
      <c r="A89" s="47" t="s">
        <v>283</v>
      </c>
      <c r="B89" s="1" t="s">
        <v>462</v>
      </c>
      <c r="C89" s="1" t="s">
        <v>429</v>
      </c>
      <c r="D89" s="1" t="s">
        <v>457</v>
      </c>
      <c r="E89" s="12" t="s">
        <v>17</v>
      </c>
      <c r="F89" s="1"/>
      <c r="G89" s="148">
        <v>200</v>
      </c>
      <c r="H89" s="223">
        <v>1777.5</v>
      </c>
      <c r="I89" s="223"/>
      <c r="J89" s="2"/>
      <c r="K89" s="2"/>
    </row>
    <row r="90" spans="1:11" s="22" customFormat="1" ht="30">
      <c r="A90" s="48" t="s">
        <v>284</v>
      </c>
      <c r="B90" s="1" t="s">
        <v>462</v>
      </c>
      <c r="C90" s="1" t="s">
        <v>429</v>
      </c>
      <c r="D90" s="1" t="s">
        <v>457</v>
      </c>
      <c r="E90" s="12" t="s">
        <v>17</v>
      </c>
      <c r="F90" s="1"/>
      <c r="G90" s="148">
        <v>240</v>
      </c>
      <c r="H90" s="223">
        <v>1777.5</v>
      </c>
      <c r="I90" s="223"/>
      <c r="J90" s="23"/>
      <c r="K90" s="2"/>
    </row>
    <row r="91" spans="1:11" s="22" customFormat="1" ht="30">
      <c r="A91" s="55" t="s">
        <v>288</v>
      </c>
      <c r="B91" s="1" t="s">
        <v>462</v>
      </c>
      <c r="C91" s="1" t="s">
        <v>429</v>
      </c>
      <c r="D91" s="1" t="s">
        <v>457</v>
      </c>
      <c r="E91" s="12" t="s">
        <v>17</v>
      </c>
      <c r="F91" s="1"/>
      <c r="G91" s="148">
        <v>600</v>
      </c>
      <c r="H91" s="223">
        <v>135</v>
      </c>
      <c r="I91" s="223"/>
      <c r="J91" s="2"/>
      <c r="K91" s="2"/>
    </row>
    <row r="92" spans="1:11" s="22" customFormat="1" ht="15">
      <c r="A92" s="55" t="s">
        <v>289</v>
      </c>
      <c r="B92" s="1" t="s">
        <v>462</v>
      </c>
      <c r="C92" s="1" t="s">
        <v>429</v>
      </c>
      <c r="D92" s="1" t="s">
        <v>457</v>
      </c>
      <c r="E92" s="12" t="s">
        <v>17</v>
      </c>
      <c r="F92" s="1"/>
      <c r="G92" s="148">
        <v>610</v>
      </c>
      <c r="H92" s="223">
        <v>135</v>
      </c>
      <c r="I92" s="223"/>
      <c r="J92" s="2"/>
      <c r="K92" s="2"/>
    </row>
    <row r="93" spans="1:11" s="22" customFormat="1" ht="90">
      <c r="A93" s="48" t="s">
        <v>159</v>
      </c>
      <c r="B93" s="1" t="s">
        <v>462</v>
      </c>
      <c r="C93" s="1" t="s">
        <v>429</v>
      </c>
      <c r="D93" s="1" t="s">
        <v>457</v>
      </c>
      <c r="E93" s="12" t="s">
        <v>20</v>
      </c>
      <c r="F93" s="1"/>
      <c r="G93" s="148"/>
      <c r="H93" s="223">
        <v>4682</v>
      </c>
      <c r="I93" s="223"/>
      <c r="J93" s="2"/>
      <c r="K93" s="2"/>
    </row>
    <row r="94" spans="1:11" s="22" customFormat="1" ht="15">
      <c r="A94" s="48" t="s">
        <v>201</v>
      </c>
      <c r="B94" s="1" t="s">
        <v>462</v>
      </c>
      <c r="C94" s="1" t="s">
        <v>429</v>
      </c>
      <c r="D94" s="1" t="s">
        <v>457</v>
      </c>
      <c r="E94" s="12" t="s">
        <v>21</v>
      </c>
      <c r="F94" s="1"/>
      <c r="G94" s="148"/>
      <c r="H94" s="223">
        <v>4682</v>
      </c>
      <c r="I94" s="223"/>
      <c r="J94" s="2"/>
      <c r="K94" s="2"/>
    </row>
    <row r="95" spans="1:11" s="22" customFormat="1" ht="30">
      <c r="A95" s="55" t="s">
        <v>288</v>
      </c>
      <c r="B95" s="1" t="s">
        <v>462</v>
      </c>
      <c r="C95" s="1" t="s">
        <v>429</v>
      </c>
      <c r="D95" s="1" t="s">
        <v>457</v>
      </c>
      <c r="E95" s="12" t="s">
        <v>21</v>
      </c>
      <c r="F95" s="1"/>
      <c r="G95" s="148">
        <v>600</v>
      </c>
      <c r="H95" s="223">
        <v>4682</v>
      </c>
      <c r="I95" s="223"/>
      <c r="J95" s="2"/>
      <c r="K95" s="2"/>
    </row>
    <row r="96" spans="1:11" s="22" customFormat="1" ht="15">
      <c r="A96" s="55" t="s">
        <v>289</v>
      </c>
      <c r="B96" s="1" t="s">
        <v>462</v>
      </c>
      <c r="C96" s="1" t="s">
        <v>429</v>
      </c>
      <c r="D96" s="1" t="s">
        <v>457</v>
      </c>
      <c r="E96" s="12" t="s">
        <v>21</v>
      </c>
      <c r="F96" s="1"/>
      <c r="G96" s="148">
        <v>610</v>
      </c>
      <c r="H96" s="223">
        <v>4682</v>
      </c>
      <c r="I96" s="223"/>
      <c r="J96" s="2"/>
      <c r="K96" s="2"/>
    </row>
    <row r="97" spans="1:11" s="22" customFormat="1" ht="15">
      <c r="A97" s="10" t="s">
        <v>347</v>
      </c>
      <c r="B97" s="1" t="s">
        <v>462</v>
      </c>
      <c r="C97" s="1" t="s">
        <v>429</v>
      </c>
      <c r="D97" s="1" t="s">
        <v>457</v>
      </c>
      <c r="E97" s="6" t="s">
        <v>346</v>
      </c>
      <c r="F97" s="1"/>
      <c r="G97" s="148"/>
      <c r="H97" s="223">
        <v>267.7</v>
      </c>
      <c r="I97" s="223"/>
      <c r="J97" s="2"/>
      <c r="K97" s="2"/>
    </row>
    <row r="98" spans="1:11" s="22" customFormat="1" ht="15" customHeight="1">
      <c r="A98" s="10" t="s">
        <v>593</v>
      </c>
      <c r="B98" s="1" t="s">
        <v>462</v>
      </c>
      <c r="C98" s="1" t="s">
        <v>429</v>
      </c>
      <c r="D98" s="1" t="s">
        <v>457</v>
      </c>
      <c r="E98" s="6" t="s">
        <v>592</v>
      </c>
      <c r="F98" s="1"/>
      <c r="G98" s="148"/>
      <c r="H98" s="223">
        <v>267.7</v>
      </c>
      <c r="I98" s="223"/>
      <c r="J98" s="2"/>
      <c r="K98" s="2"/>
    </row>
    <row r="99" spans="1:12" s="22" customFormat="1" ht="18.75" customHeight="1">
      <c r="A99" s="47" t="s">
        <v>283</v>
      </c>
      <c r="B99" s="1" t="s">
        <v>462</v>
      </c>
      <c r="C99" s="1" t="s">
        <v>429</v>
      </c>
      <c r="D99" s="1" t="s">
        <v>457</v>
      </c>
      <c r="E99" s="6" t="s">
        <v>592</v>
      </c>
      <c r="F99" s="1"/>
      <c r="G99" s="148" t="s">
        <v>286</v>
      </c>
      <c r="H99" s="223">
        <v>267.7</v>
      </c>
      <c r="I99" s="223"/>
      <c r="J99" s="2"/>
      <c r="K99" s="2"/>
      <c r="L99" s="2"/>
    </row>
    <row r="100" spans="1:12" s="22" customFormat="1" ht="18.75" customHeight="1">
      <c r="A100" s="13" t="s">
        <v>282</v>
      </c>
      <c r="B100" s="1" t="s">
        <v>462</v>
      </c>
      <c r="C100" s="1" t="s">
        <v>429</v>
      </c>
      <c r="D100" s="1" t="s">
        <v>457</v>
      </c>
      <c r="E100" s="6" t="s">
        <v>592</v>
      </c>
      <c r="F100" s="1"/>
      <c r="G100" s="148" t="s">
        <v>276</v>
      </c>
      <c r="H100" s="223">
        <v>267.7</v>
      </c>
      <c r="I100" s="223"/>
      <c r="J100" s="2"/>
      <c r="K100" s="2"/>
      <c r="L100" s="2"/>
    </row>
    <row r="101" spans="1:9" ht="14.25">
      <c r="A101" s="9" t="s">
        <v>410</v>
      </c>
      <c r="B101" s="1" t="s">
        <v>462</v>
      </c>
      <c r="C101" s="1" t="s">
        <v>430</v>
      </c>
      <c r="D101" s="1"/>
      <c r="E101" s="6"/>
      <c r="F101" s="1"/>
      <c r="G101" s="148"/>
      <c r="H101" s="223">
        <v>5917</v>
      </c>
      <c r="I101" s="223">
        <f>I102+I110</f>
        <v>5729</v>
      </c>
    </row>
    <row r="102" spans="1:9" ht="14.25">
      <c r="A102" s="9" t="s">
        <v>510</v>
      </c>
      <c r="B102" s="1" t="s">
        <v>462</v>
      </c>
      <c r="C102" s="1" t="s">
        <v>430</v>
      </c>
      <c r="D102" s="1" t="s">
        <v>434</v>
      </c>
      <c r="E102" s="6"/>
      <c r="F102" s="1"/>
      <c r="G102" s="148"/>
      <c r="H102" s="223">
        <v>5729</v>
      </c>
      <c r="I102" s="223">
        <f>I103</f>
        <v>5729</v>
      </c>
    </row>
    <row r="103" spans="1:9" ht="28.5">
      <c r="A103" s="165" t="s">
        <v>59</v>
      </c>
      <c r="B103" s="1" t="s">
        <v>462</v>
      </c>
      <c r="C103" s="1" t="s">
        <v>430</v>
      </c>
      <c r="D103" s="1" t="s">
        <v>434</v>
      </c>
      <c r="E103" s="6" t="s">
        <v>358</v>
      </c>
      <c r="F103" s="1"/>
      <c r="G103" s="148"/>
      <c r="H103" s="223">
        <v>5729</v>
      </c>
      <c r="I103" s="223">
        <f>I104</f>
        <v>5729</v>
      </c>
    </row>
    <row r="104" spans="1:9" ht="15">
      <c r="A104" s="160" t="s">
        <v>485</v>
      </c>
      <c r="B104" s="1" t="s">
        <v>462</v>
      </c>
      <c r="C104" s="1" t="s">
        <v>430</v>
      </c>
      <c r="D104" s="1" t="s">
        <v>434</v>
      </c>
      <c r="E104" s="6" t="s">
        <v>379</v>
      </c>
      <c r="F104" s="1"/>
      <c r="G104" s="148"/>
      <c r="H104" s="223">
        <v>5729</v>
      </c>
      <c r="I104" s="223">
        <f>I105</f>
        <v>5729</v>
      </c>
    </row>
    <row r="105" spans="1:9" ht="28.5">
      <c r="A105" s="10" t="s">
        <v>500</v>
      </c>
      <c r="B105" s="1" t="s">
        <v>462</v>
      </c>
      <c r="C105" s="1" t="s">
        <v>430</v>
      </c>
      <c r="D105" s="1" t="s">
        <v>434</v>
      </c>
      <c r="E105" s="6" t="s">
        <v>380</v>
      </c>
      <c r="F105" s="1"/>
      <c r="G105" s="148"/>
      <c r="H105" s="223">
        <v>5729</v>
      </c>
      <c r="I105" s="223">
        <f>I106+I108</f>
        <v>5729</v>
      </c>
    </row>
    <row r="106" spans="1:9" ht="60">
      <c r="A106" s="50" t="s">
        <v>318</v>
      </c>
      <c r="B106" s="1" t="s">
        <v>462</v>
      </c>
      <c r="C106" s="1" t="s">
        <v>430</v>
      </c>
      <c r="D106" s="1" t="s">
        <v>434</v>
      </c>
      <c r="E106" s="6" t="s">
        <v>380</v>
      </c>
      <c r="F106" s="1"/>
      <c r="G106" s="148" t="s">
        <v>362</v>
      </c>
      <c r="H106" s="223">
        <v>4015.3</v>
      </c>
      <c r="I106" s="223">
        <f>I107</f>
        <v>4015.2999999999997</v>
      </c>
    </row>
    <row r="107" spans="1:9" ht="30">
      <c r="A107" s="50" t="s">
        <v>319</v>
      </c>
      <c r="B107" s="1" t="s">
        <v>462</v>
      </c>
      <c r="C107" s="1" t="s">
        <v>430</v>
      </c>
      <c r="D107" s="1" t="s">
        <v>434</v>
      </c>
      <c r="E107" s="6" t="s">
        <v>380</v>
      </c>
      <c r="F107" s="1"/>
      <c r="G107" s="148" t="s">
        <v>504</v>
      </c>
      <c r="H107" s="223">
        <v>4015.3</v>
      </c>
      <c r="I107" s="223">
        <f>4025.2-9.9</f>
        <v>4015.2999999999997</v>
      </c>
    </row>
    <row r="108" spans="1:9" ht="30">
      <c r="A108" s="50" t="s">
        <v>283</v>
      </c>
      <c r="B108" s="1" t="s">
        <v>462</v>
      </c>
      <c r="C108" s="1" t="s">
        <v>430</v>
      </c>
      <c r="D108" s="1" t="s">
        <v>434</v>
      </c>
      <c r="E108" s="6" t="s">
        <v>380</v>
      </c>
      <c r="F108" s="1"/>
      <c r="G108" s="148" t="s">
        <v>286</v>
      </c>
      <c r="H108" s="223">
        <v>1713.7</v>
      </c>
      <c r="I108" s="223">
        <f>I109</f>
        <v>1713.7000000000003</v>
      </c>
    </row>
    <row r="109" spans="1:9" ht="14.25">
      <c r="A109" s="10" t="s">
        <v>282</v>
      </c>
      <c r="B109" s="1" t="s">
        <v>462</v>
      </c>
      <c r="C109" s="1" t="s">
        <v>430</v>
      </c>
      <c r="D109" s="1" t="s">
        <v>434</v>
      </c>
      <c r="E109" s="6" t="s">
        <v>380</v>
      </c>
      <c r="F109" s="1"/>
      <c r="G109" s="148" t="s">
        <v>276</v>
      </c>
      <c r="H109" s="223">
        <v>1713.7</v>
      </c>
      <c r="I109" s="223">
        <f>2105.8-402+9.9</f>
        <v>1713.7000000000003</v>
      </c>
    </row>
    <row r="110" spans="1:9" ht="20.25" customHeight="1">
      <c r="A110" s="26" t="s">
        <v>411</v>
      </c>
      <c r="B110" s="1" t="s">
        <v>462</v>
      </c>
      <c r="C110" s="1" t="s">
        <v>430</v>
      </c>
      <c r="D110" s="1" t="s">
        <v>431</v>
      </c>
      <c r="E110" s="6"/>
      <c r="F110" s="1"/>
      <c r="G110" s="148"/>
      <c r="H110" s="223">
        <v>188</v>
      </c>
      <c r="I110" s="223"/>
    </row>
    <row r="111" spans="1:9" ht="33" customHeight="1">
      <c r="A111" s="166" t="s">
        <v>137</v>
      </c>
      <c r="B111" s="1" t="s">
        <v>462</v>
      </c>
      <c r="C111" s="1" t="s">
        <v>430</v>
      </c>
      <c r="D111" s="1" t="s">
        <v>431</v>
      </c>
      <c r="E111" s="6" t="s">
        <v>267</v>
      </c>
      <c r="F111" s="148"/>
      <c r="G111" s="148"/>
      <c r="H111" s="223">
        <v>188</v>
      </c>
      <c r="I111" s="223"/>
    </row>
    <row r="112" spans="1:9" ht="33" customHeight="1">
      <c r="A112" s="50" t="s">
        <v>283</v>
      </c>
      <c r="B112" s="1" t="s">
        <v>462</v>
      </c>
      <c r="C112" s="1" t="s">
        <v>430</v>
      </c>
      <c r="D112" s="1" t="s">
        <v>431</v>
      </c>
      <c r="E112" s="6" t="s">
        <v>266</v>
      </c>
      <c r="F112" s="148">
        <v>200</v>
      </c>
      <c r="G112" s="148" t="s">
        <v>286</v>
      </c>
      <c r="H112" s="223">
        <v>188</v>
      </c>
      <c r="I112" s="223"/>
    </row>
    <row r="113" spans="1:9" ht="23.25" customHeight="1">
      <c r="A113" s="10" t="s">
        <v>282</v>
      </c>
      <c r="B113" s="1" t="s">
        <v>462</v>
      </c>
      <c r="C113" s="1" t="s">
        <v>430</v>
      </c>
      <c r="D113" s="1" t="s">
        <v>431</v>
      </c>
      <c r="E113" s="6" t="s">
        <v>266</v>
      </c>
      <c r="F113" s="148">
        <v>240</v>
      </c>
      <c r="G113" s="148" t="s">
        <v>276</v>
      </c>
      <c r="H113" s="223">
        <v>188</v>
      </c>
      <c r="I113" s="223"/>
    </row>
    <row r="114" spans="1:9" ht="28.5">
      <c r="A114" s="9" t="s">
        <v>418</v>
      </c>
      <c r="B114" s="1" t="s">
        <v>462</v>
      </c>
      <c r="C114" s="1" t="s">
        <v>434</v>
      </c>
      <c r="D114" s="1"/>
      <c r="E114" s="6"/>
      <c r="F114" s="1"/>
      <c r="G114" s="148"/>
      <c r="H114" s="223">
        <v>13707</v>
      </c>
      <c r="I114" s="223"/>
    </row>
    <row r="115" spans="1:9" ht="30">
      <c r="A115" s="84" t="s">
        <v>141</v>
      </c>
      <c r="B115" s="1" t="s">
        <v>462</v>
      </c>
      <c r="C115" s="1" t="s">
        <v>434</v>
      </c>
      <c r="D115" s="1" t="s">
        <v>435</v>
      </c>
      <c r="E115" s="6"/>
      <c r="F115" s="1"/>
      <c r="G115" s="148"/>
      <c r="H115" s="223">
        <v>3982</v>
      </c>
      <c r="I115" s="223"/>
    </row>
    <row r="116" spans="1:9" ht="39" customHeight="1">
      <c r="A116" s="166" t="s">
        <v>137</v>
      </c>
      <c r="B116" s="1" t="s">
        <v>462</v>
      </c>
      <c r="C116" s="1" t="s">
        <v>434</v>
      </c>
      <c r="D116" s="1" t="s">
        <v>435</v>
      </c>
      <c r="E116" s="6" t="s">
        <v>588</v>
      </c>
      <c r="F116" s="1"/>
      <c r="G116" s="148"/>
      <c r="H116" s="223">
        <v>3982</v>
      </c>
      <c r="I116" s="223"/>
    </row>
    <row r="117" spans="1:9" ht="36.75" customHeight="1">
      <c r="A117" s="7" t="s">
        <v>124</v>
      </c>
      <c r="B117" s="1" t="s">
        <v>462</v>
      </c>
      <c r="C117" s="1" t="s">
        <v>434</v>
      </c>
      <c r="D117" s="1" t="s">
        <v>435</v>
      </c>
      <c r="E117" s="6" t="s">
        <v>125</v>
      </c>
      <c r="F117" s="1"/>
      <c r="G117" s="148"/>
      <c r="H117" s="223">
        <v>3312</v>
      </c>
      <c r="I117" s="223"/>
    </row>
    <row r="118" spans="1:9" ht="36.75" customHeight="1">
      <c r="A118" s="92" t="s">
        <v>283</v>
      </c>
      <c r="B118" s="1" t="s">
        <v>462</v>
      </c>
      <c r="C118" s="1" t="s">
        <v>434</v>
      </c>
      <c r="D118" s="1" t="s">
        <v>435</v>
      </c>
      <c r="E118" s="6" t="s">
        <v>125</v>
      </c>
      <c r="F118" s="1"/>
      <c r="G118" s="148" t="s">
        <v>286</v>
      </c>
      <c r="H118" s="223">
        <v>3312</v>
      </c>
      <c r="I118" s="223"/>
    </row>
    <row r="119" spans="1:9" ht="36.75" customHeight="1">
      <c r="A119" s="93" t="s">
        <v>284</v>
      </c>
      <c r="B119" s="1" t="s">
        <v>462</v>
      </c>
      <c r="C119" s="1" t="s">
        <v>434</v>
      </c>
      <c r="D119" s="1" t="s">
        <v>435</v>
      </c>
      <c r="E119" s="6" t="s">
        <v>125</v>
      </c>
      <c r="F119" s="1"/>
      <c r="G119" s="148" t="s">
        <v>276</v>
      </c>
      <c r="H119" s="223">
        <v>3312</v>
      </c>
      <c r="I119" s="229"/>
    </row>
    <row r="120" spans="1:9" ht="18" customHeight="1">
      <c r="A120" s="7" t="s">
        <v>128</v>
      </c>
      <c r="B120" s="1" t="s">
        <v>462</v>
      </c>
      <c r="C120" s="1" t="s">
        <v>434</v>
      </c>
      <c r="D120" s="1" t="s">
        <v>435</v>
      </c>
      <c r="E120" s="6" t="s">
        <v>590</v>
      </c>
      <c r="F120" s="1" t="s">
        <v>398</v>
      </c>
      <c r="G120" s="148"/>
      <c r="H120" s="223">
        <v>670</v>
      </c>
      <c r="I120" s="223"/>
    </row>
    <row r="121" spans="1:9" ht="30">
      <c r="A121" s="92" t="s">
        <v>283</v>
      </c>
      <c r="B121" s="1" t="s">
        <v>462</v>
      </c>
      <c r="C121" s="1" t="s">
        <v>434</v>
      </c>
      <c r="D121" s="1" t="s">
        <v>435</v>
      </c>
      <c r="E121" s="6" t="s">
        <v>129</v>
      </c>
      <c r="F121" s="1" t="s">
        <v>423</v>
      </c>
      <c r="G121" s="148" t="s">
        <v>286</v>
      </c>
      <c r="H121" s="223">
        <v>670</v>
      </c>
      <c r="I121" s="223"/>
    </row>
    <row r="122" spans="1:9" ht="33.75" customHeight="1">
      <c r="A122" s="93" t="s">
        <v>284</v>
      </c>
      <c r="B122" s="1" t="s">
        <v>462</v>
      </c>
      <c r="C122" s="1" t="s">
        <v>434</v>
      </c>
      <c r="D122" s="1" t="s">
        <v>435</v>
      </c>
      <c r="E122" s="6" t="s">
        <v>129</v>
      </c>
      <c r="F122" s="1"/>
      <c r="G122" s="148" t="s">
        <v>276</v>
      </c>
      <c r="H122" s="223">
        <v>670</v>
      </c>
      <c r="I122" s="229"/>
    </row>
    <row r="123" spans="1:11" s="22" customFormat="1" ht="20.25" customHeight="1">
      <c r="A123" s="90" t="s">
        <v>140</v>
      </c>
      <c r="B123" s="1" t="s">
        <v>462</v>
      </c>
      <c r="C123" s="1" t="s">
        <v>434</v>
      </c>
      <c r="D123" s="1" t="s">
        <v>436</v>
      </c>
      <c r="E123" s="8"/>
      <c r="F123" s="1"/>
      <c r="G123" s="148"/>
      <c r="H123" s="223">
        <v>325</v>
      </c>
      <c r="I123" s="223"/>
      <c r="J123" s="19"/>
      <c r="K123" s="2"/>
    </row>
    <row r="124" spans="1:11" s="22" customFormat="1" ht="36.75" customHeight="1">
      <c r="A124" s="216" t="s">
        <v>137</v>
      </c>
      <c r="B124" s="1" t="s">
        <v>462</v>
      </c>
      <c r="C124" s="1" t="s">
        <v>434</v>
      </c>
      <c r="D124" s="1" t="s">
        <v>436</v>
      </c>
      <c r="E124" s="8" t="s">
        <v>354</v>
      </c>
      <c r="F124" s="1"/>
      <c r="G124" s="148"/>
      <c r="H124" s="223">
        <v>325</v>
      </c>
      <c r="I124" s="223"/>
      <c r="J124" s="19"/>
      <c r="K124" s="2"/>
    </row>
    <row r="125" spans="1:11" s="22" customFormat="1" ht="20.25" customHeight="1">
      <c r="A125" s="7" t="s">
        <v>126</v>
      </c>
      <c r="B125" s="1" t="s">
        <v>462</v>
      </c>
      <c r="C125" s="1" t="s">
        <v>434</v>
      </c>
      <c r="D125" s="1" t="s">
        <v>436</v>
      </c>
      <c r="E125" s="6" t="s">
        <v>589</v>
      </c>
      <c r="F125" s="1"/>
      <c r="G125" s="148"/>
      <c r="H125" s="223">
        <v>325</v>
      </c>
      <c r="I125" s="223"/>
      <c r="J125" s="19"/>
      <c r="K125" s="2"/>
    </row>
    <row r="126" spans="1:11" s="22" customFormat="1" ht="36.75" customHeight="1">
      <c r="A126" s="92" t="s">
        <v>283</v>
      </c>
      <c r="B126" s="1" t="s">
        <v>462</v>
      </c>
      <c r="C126" s="1" t="s">
        <v>434</v>
      </c>
      <c r="D126" s="1" t="s">
        <v>436</v>
      </c>
      <c r="E126" s="6" t="s">
        <v>127</v>
      </c>
      <c r="F126" s="1"/>
      <c r="G126" s="148" t="s">
        <v>286</v>
      </c>
      <c r="H126" s="223">
        <v>325</v>
      </c>
      <c r="I126" s="223"/>
      <c r="J126" s="19"/>
      <c r="K126" s="2"/>
    </row>
    <row r="127" spans="1:11" s="22" customFormat="1" ht="36" customHeight="1">
      <c r="A127" s="93" t="s">
        <v>284</v>
      </c>
      <c r="B127" s="1" t="s">
        <v>462</v>
      </c>
      <c r="C127" s="1" t="s">
        <v>434</v>
      </c>
      <c r="D127" s="1" t="s">
        <v>436</v>
      </c>
      <c r="E127" s="6" t="s">
        <v>127</v>
      </c>
      <c r="F127" s="1"/>
      <c r="G127" s="148" t="s">
        <v>276</v>
      </c>
      <c r="H127" s="223">
        <v>325</v>
      </c>
      <c r="I127" s="223"/>
      <c r="J127" s="19"/>
      <c r="K127" s="2"/>
    </row>
    <row r="128" spans="1:11" s="22" customFormat="1" ht="29.25">
      <c r="A128" s="9" t="s">
        <v>417</v>
      </c>
      <c r="B128" s="1" t="s">
        <v>462</v>
      </c>
      <c r="C128" s="1" t="s">
        <v>434</v>
      </c>
      <c r="D128" s="1" t="s">
        <v>433</v>
      </c>
      <c r="E128" s="6"/>
      <c r="F128" s="1"/>
      <c r="G128" s="148"/>
      <c r="H128" s="223">
        <v>9400</v>
      </c>
      <c r="I128" s="223"/>
      <c r="J128" s="2"/>
      <c r="K128" s="2"/>
    </row>
    <row r="129" spans="1:11" s="22" customFormat="1" ht="28.5">
      <c r="A129" s="166" t="s">
        <v>137</v>
      </c>
      <c r="B129" s="1" t="s">
        <v>462</v>
      </c>
      <c r="C129" s="1" t="s">
        <v>434</v>
      </c>
      <c r="D129" s="1" t="s">
        <v>433</v>
      </c>
      <c r="E129" s="6" t="s">
        <v>354</v>
      </c>
      <c r="F129" s="1"/>
      <c r="G129" s="148"/>
      <c r="H129" s="223">
        <v>9400</v>
      </c>
      <c r="I129" s="223"/>
      <c r="J129" s="2"/>
      <c r="K129" s="2"/>
    </row>
    <row r="130" spans="1:11" s="22" customFormat="1" ht="15">
      <c r="A130" s="7" t="s">
        <v>123</v>
      </c>
      <c r="B130" s="1" t="s">
        <v>462</v>
      </c>
      <c r="C130" s="1" t="s">
        <v>434</v>
      </c>
      <c r="D130" s="1" t="s">
        <v>433</v>
      </c>
      <c r="E130" s="6" t="s">
        <v>122</v>
      </c>
      <c r="F130" s="1"/>
      <c r="G130" s="148"/>
      <c r="H130" s="223">
        <v>1994.6</v>
      </c>
      <c r="I130" s="223"/>
      <c r="J130" s="2"/>
      <c r="K130" s="2"/>
    </row>
    <row r="131" spans="1:11" s="22" customFormat="1" ht="30">
      <c r="A131" s="92" t="s">
        <v>283</v>
      </c>
      <c r="B131" s="1" t="s">
        <v>462</v>
      </c>
      <c r="C131" s="1" t="s">
        <v>434</v>
      </c>
      <c r="D131" s="1" t="s">
        <v>433</v>
      </c>
      <c r="E131" s="6" t="s">
        <v>122</v>
      </c>
      <c r="F131" s="1"/>
      <c r="G131" s="148" t="s">
        <v>286</v>
      </c>
      <c r="H131" s="223">
        <v>1994.6</v>
      </c>
      <c r="I131" s="223"/>
      <c r="J131" s="2"/>
      <c r="K131" s="2"/>
    </row>
    <row r="132" spans="1:11" s="22" customFormat="1" ht="30">
      <c r="A132" s="93" t="s">
        <v>284</v>
      </c>
      <c r="B132" s="1" t="s">
        <v>462</v>
      </c>
      <c r="C132" s="1" t="s">
        <v>434</v>
      </c>
      <c r="D132" s="1" t="s">
        <v>433</v>
      </c>
      <c r="E132" s="6" t="s">
        <v>122</v>
      </c>
      <c r="F132" s="1"/>
      <c r="G132" s="148" t="s">
        <v>276</v>
      </c>
      <c r="H132" s="223">
        <v>1994.6</v>
      </c>
      <c r="I132" s="223"/>
      <c r="J132" s="2"/>
      <c r="K132" s="2"/>
    </row>
    <row r="133" spans="1:11" s="22" customFormat="1" ht="29.25">
      <c r="A133" s="7" t="s">
        <v>130</v>
      </c>
      <c r="B133" s="1" t="s">
        <v>462</v>
      </c>
      <c r="C133" s="1" t="s">
        <v>434</v>
      </c>
      <c r="D133" s="1" t="s">
        <v>433</v>
      </c>
      <c r="E133" s="6" t="s">
        <v>591</v>
      </c>
      <c r="F133" s="1"/>
      <c r="G133" s="148"/>
      <c r="H133" s="223">
        <v>50</v>
      </c>
      <c r="I133" s="223"/>
      <c r="J133" s="2"/>
      <c r="K133" s="2"/>
    </row>
    <row r="134" spans="1:11" s="22" customFormat="1" ht="30">
      <c r="A134" s="92" t="s">
        <v>283</v>
      </c>
      <c r="B134" s="1" t="s">
        <v>462</v>
      </c>
      <c r="C134" s="1" t="s">
        <v>434</v>
      </c>
      <c r="D134" s="1" t="s">
        <v>433</v>
      </c>
      <c r="E134" s="6" t="s">
        <v>131</v>
      </c>
      <c r="F134" s="1"/>
      <c r="G134" s="148" t="s">
        <v>286</v>
      </c>
      <c r="H134" s="223">
        <v>50</v>
      </c>
      <c r="I134" s="223"/>
      <c r="J134" s="2"/>
      <c r="K134" s="2"/>
    </row>
    <row r="135" spans="1:11" s="22" customFormat="1" ht="30">
      <c r="A135" s="93" t="s">
        <v>284</v>
      </c>
      <c r="B135" s="1" t="s">
        <v>462</v>
      </c>
      <c r="C135" s="1" t="s">
        <v>434</v>
      </c>
      <c r="D135" s="1" t="s">
        <v>433</v>
      </c>
      <c r="E135" s="6" t="s">
        <v>131</v>
      </c>
      <c r="F135" s="1"/>
      <c r="G135" s="148" t="s">
        <v>276</v>
      </c>
      <c r="H135" s="223">
        <v>50</v>
      </c>
      <c r="I135" s="223"/>
      <c r="J135" s="2"/>
      <c r="K135" s="2"/>
    </row>
    <row r="136" spans="1:11" s="22" customFormat="1" ht="30">
      <c r="A136" s="93" t="s">
        <v>194</v>
      </c>
      <c r="B136" s="1" t="s">
        <v>462</v>
      </c>
      <c r="C136" s="1" t="s">
        <v>434</v>
      </c>
      <c r="D136" s="1" t="s">
        <v>433</v>
      </c>
      <c r="E136" s="6" t="s">
        <v>133</v>
      </c>
      <c r="F136" s="1"/>
      <c r="G136" s="148"/>
      <c r="H136" s="223">
        <v>6905.4</v>
      </c>
      <c r="I136" s="223"/>
      <c r="J136" s="2"/>
      <c r="K136" s="2"/>
    </row>
    <row r="137" spans="1:11" s="22" customFormat="1" ht="15">
      <c r="A137" s="7" t="s">
        <v>214</v>
      </c>
      <c r="B137" s="1" t="s">
        <v>462</v>
      </c>
      <c r="C137" s="1" t="s">
        <v>434</v>
      </c>
      <c r="D137" s="1" t="s">
        <v>433</v>
      </c>
      <c r="E137" s="6" t="s">
        <v>134</v>
      </c>
      <c r="F137" s="1"/>
      <c r="G137" s="148"/>
      <c r="H137" s="223">
        <v>6885.4</v>
      </c>
      <c r="I137" s="223"/>
      <c r="J137" s="2"/>
      <c r="K137" s="2"/>
    </row>
    <row r="138" spans="1:11" s="22" customFormat="1" ht="60.75">
      <c r="A138" s="50" t="s">
        <v>318</v>
      </c>
      <c r="B138" s="1" t="s">
        <v>462</v>
      </c>
      <c r="C138" s="1" t="s">
        <v>434</v>
      </c>
      <c r="D138" s="1" t="s">
        <v>433</v>
      </c>
      <c r="E138" s="6" t="s">
        <v>134</v>
      </c>
      <c r="F138" s="1"/>
      <c r="G138" s="148">
        <v>100</v>
      </c>
      <c r="H138" s="223">
        <v>5780</v>
      </c>
      <c r="I138" s="223"/>
      <c r="J138" s="2"/>
      <c r="K138" s="2"/>
    </row>
    <row r="139" spans="1:11" s="22" customFormat="1" ht="15.75">
      <c r="A139" s="50" t="s">
        <v>245</v>
      </c>
      <c r="B139" s="1" t="s">
        <v>462</v>
      </c>
      <c r="C139" s="1" t="s">
        <v>434</v>
      </c>
      <c r="D139" s="1" t="s">
        <v>433</v>
      </c>
      <c r="E139" s="6" t="s">
        <v>134</v>
      </c>
      <c r="F139" s="1"/>
      <c r="G139" s="148">
        <v>110</v>
      </c>
      <c r="H139" s="223">
        <v>5780</v>
      </c>
      <c r="I139" s="223"/>
      <c r="J139" s="2"/>
      <c r="K139" s="2"/>
    </row>
    <row r="140" spans="1:11" s="22" customFormat="1" ht="30.75">
      <c r="A140" s="50" t="s">
        <v>283</v>
      </c>
      <c r="B140" s="1" t="s">
        <v>462</v>
      </c>
      <c r="C140" s="1" t="s">
        <v>434</v>
      </c>
      <c r="D140" s="1" t="s">
        <v>433</v>
      </c>
      <c r="E140" s="6" t="s">
        <v>134</v>
      </c>
      <c r="F140" s="1"/>
      <c r="G140" s="148">
        <v>200</v>
      </c>
      <c r="H140" s="223">
        <v>1105.4</v>
      </c>
      <c r="I140" s="223"/>
      <c r="J140" s="2"/>
      <c r="K140" s="2"/>
    </row>
    <row r="141" spans="1:11" s="22" customFormat="1" ht="30.75">
      <c r="A141" s="50" t="s">
        <v>284</v>
      </c>
      <c r="B141" s="1" t="s">
        <v>462</v>
      </c>
      <c r="C141" s="1" t="s">
        <v>434</v>
      </c>
      <c r="D141" s="1" t="s">
        <v>433</v>
      </c>
      <c r="E141" s="6" t="s">
        <v>134</v>
      </c>
      <c r="F141" s="1"/>
      <c r="G141" s="148">
        <v>240</v>
      </c>
      <c r="H141" s="223">
        <v>1105.4</v>
      </c>
      <c r="I141" s="223"/>
      <c r="J141" s="2"/>
      <c r="K141" s="2"/>
    </row>
    <row r="142" spans="1:11" s="22" customFormat="1" ht="15.75">
      <c r="A142" s="50" t="s">
        <v>285</v>
      </c>
      <c r="B142" s="1" t="s">
        <v>462</v>
      </c>
      <c r="C142" s="1" t="s">
        <v>434</v>
      </c>
      <c r="D142" s="1" t="s">
        <v>433</v>
      </c>
      <c r="E142" s="6" t="s">
        <v>134</v>
      </c>
      <c r="F142" s="1"/>
      <c r="G142" s="148">
        <v>800</v>
      </c>
      <c r="H142" s="223">
        <v>20</v>
      </c>
      <c r="I142" s="223"/>
      <c r="J142" s="2"/>
      <c r="K142" s="2"/>
    </row>
    <row r="143" spans="1:9" ht="15">
      <c r="A143" s="50" t="s">
        <v>278</v>
      </c>
      <c r="B143" s="1" t="s">
        <v>462</v>
      </c>
      <c r="C143" s="1" t="s">
        <v>434</v>
      </c>
      <c r="D143" s="1" t="s">
        <v>433</v>
      </c>
      <c r="E143" s="6" t="s">
        <v>134</v>
      </c>
      <c r="F143" s="1"/>
      <c r="G143" s="148">
        <v>850</v>
      </c>
      <c r="H143" s="223">
        <v>20</v>
      </c>
      <c r="I143" s="223"/>
    </row>
    <row r="144" spans="1:9" ht="30">
      <c r="A144" s="50" t="s">
        <v>539</v>
      </c>
      <c r="B144" s="1" t="s">
        <v>462</v>
      </c>
      <c r="C144" s="1" t="s">
        <v>434</v>
      </c>
      <c r="D144" s="1" t="s">
        <v>433</v>
      </c>
      <c r="E144" s="6" t="s">
        <v>135</v>
      </c>
      <c r="F144" s="1"/>
      <c r="G144" s="148"/>
      <c r="H144" s="223">
        <v>450</v>
      </c>
      <c r="I144" s="223"/>
    </row>
    <row r="145" spans="1:9" ht="32.25" customHeight="1">
      <c r="A145" s="50" t="s">
        <v>283</v>
      </c>
      <c r="B145" s="1" t="s">
        <v>462</v>
      </c>
      <c r="C145" s="1" t="s">
        <v>434</v>
      </c>
      <c r="D145" s="1" t="s">
        <v>433</v>
      </c>
      <c r="E145" s="6" t="s">
        <v>136</v>
      </c>
      <c r="F145" s="1"/>
      <c r="G145" s="148">
        <v>200</v>
      </c>
      <c r="H145" s="223">
        <v>450</v>
      </c>
      <c r="I145" s="223"/>
    </row>
    <row r="146" spans="1:9" ht="30">
      <c r="A146" s="50" t="s">
        <v>284</v>
      </c>
      <c r="B146" s="1" t="s">
        <v>462</v>
      </c>
      <c r="C146" s="1" t="s">
        <v>434</v>
      </c>
      <c r="D146" s="1" t="s">
        <v>433</v>
      </c>
      <c r="E146" s="6" t="s">
        <v>136</v>
      </c>
      <c r="F146" s="1"/>
      <c r="G146" s="148">
        <v>240</v>
      </c>
      <c r="H146" s="223">
        <v>450</v>
      </c>
      <c r="I146" s="223"/>
    </row>
    <row r="147" spans="1:9" ht="14.25">
      <c r="A147" s="9" t="s">
        <v>404</v>
      </c>
      <c r="B147" s="1" t="s">
        <v>462</v>
      </c>
      <c r="C147" s="1" t="s">
        <v>431</v>
      </c>
      <c r="D147" s="1"/>
      <c r="E147" s="6"/>
      <c r="F147" s="1"/>
      <c r="G147" s="148"/>
      <c r="H147" s="223">
        <v>164348.4</v>
      </c>
      <c r="I147" s="223">
        <f>I148+I153+I175</f>
        <v>17570.8</v>
      </c>
    </row>
    <row r="148" spans="1:11" s="22" customFormat="1" ht="15">
      <c r="A148" s="9" t="s">
        <v>415</v>
      </c>
      <c r="B148" s="1" t="s">
        <v>462</v>
      </c>
      <c r="C148" s="1" t="s">
        <v>431</v>
      </c>
      <c r="D148" s="1" t="s">
        <v>438</v>
      </c>
      <c r="E148" s="6"/>
      <c r="F148" s="1"/>
      <c r="G148" s="148"/>
      <c r="H148" s="223">
        <v>140</v>
      </c>
      <c r="I148" s="223"/>
      <c r="J148" s="2"/>
      <c r="K148" s="2"/>
    </row>
    <row r="149" spans="1:11" s="22" customFormat="1" ht="57">
      <c r="A149" s="165" t="s">
        <v>148</v>
      </c>
      <c r="B149" s="1" t="s">
        <v>462</v>
      </c>
      <c r="C149" s="1" t="s">
        <v>431</v>
      </c>
      <c r="D149" s="1" t="s">
        <v>438</v>
      </c>
      <c r="E149" s="6" t="s">
        <v>76</v>
      </c>
      <c r="F149" s="1"/>
      <c r="G149" s="148"/>
      <c r="H149" s="223">
        <v>140</v>
      </c>
      <c r="I149" s="223"/>
      <c r="J149" s="2"/>
      <c r="K149" s="2"/>
    </row>
    <row r="150" spans="1:11" s="22" customFormat="1" ht="30">
      <c r="A150" s="48" t="s">
        <v>83</v>
      </c>
      <c r="B150" s="1" t="s">
        <v>462</v>
      </c>
      <c r="C150" s="1" t="s">
        <v>431</v>
      </c>
      <c r="D150" s="1" t="s">
        <v>438</v>
      </c>
      <c r="E150" s="6" t="s">
        <v>84</v>
      </c>
      <c r="F150" s="1"/>
      <c r="G150" s="148"/>
      <c r="H150" s="223">
        <v>140</v>
      </c>
      <c r="I150" s="223"/>
      <c r="J150" s="2"/>
      <c r="K150" s="2"/>
    </row>
    <row r="151" spans="1:11" s="22" customFormat="1" ht="30">
      <c r="A151" s="47" t="s">
        <v>283</v>
      </c>
      <c r="B151" s="1" t="s">
        <v>462</v>
      </c>
      <c r="C151" s="1" t="s">
        <v>431</v>
      </c>
      <c r="D151" s="1" t="s">
        <v>438</v>
      </c>
      <c r="E151" s="6" t="s">
        <v>84</v>
      </c>
      <c r="F151" s="1"/>
      <c r="G151" s="148">
        <v>200</v>
      </c>
      <c r="H151" s="223">
        <v>140</v>
      </c>
      <c r="I151" s="223"/>
      <c r="J151" s="2"/>
      <c r="K151" s="2"/>
    </row>
    <row r="152" spans="1:9" ht="30">
      <c r="A152" s="48" t="s">
        <v>284</v>
      </c>
      <c r="B152" s="1" t="s">
        <v>462</v>
      </c>
      <c r="C152" s="1" t="s">
        <v>431</v>
      </c>
      <c r="D152" s="1" t="s">
        <v>438</v>
      </c>
      <c r="E152" s="6" t="s">
        <v>84</v>
      </c>
      <c r="F152" s="1"/>
      <c r="G152" s="148">
        <v>240</v>
      </c>
      <c r="H152" s="223">
        <v>140</v>
      </c>
      <c r="I152" s="223"/>
    </row>
    <row r="153" spans="1:11" s="22" customFormat="1" ht="15">
      <c r="A153" s="9" t="s">
        <v>364</v>
      </c>
      <c r="B153" s="1" t="s">
        <v>462</v>
      </c>
      <c r="C153" s="1" t="s">
        <v>431</v>
      </c>
      <c r="D153" s="1" t="s">
        <v>435</v>
      </c>
      <c r="E153" s="6"/>
      <c r="F153" s="1"/>
      <c r="G153" s="148"/>
      <c r="H153" s="223">
        <v>83136.9</v>
      </c>
      <c r="I153" s="223">
        <f>I154</f>
        <v>17570.8</v>
      </c>
      <c r="J153" s="2"/>
      <c r="K153" s="2"/>
    </row>
    <row r="154" spans="1:11" s="22" customFormat="1" ht="57">
      <c r="A154" s="165" t="s">
        <v>148</v>
      </c>
      <c r="B154" s="1" t="s">
        <v>462</v>
      </c>
      <c r="C154" s="1" t="s">
        <v>431</v>
      </c>
      <c r="D154" s="1" t="s">
        <v>435</v>
      </c>
      <c r="E154" s="6"/>
      <c r="F154" s="1"/>
      <c r="G154" s="148"/>
      <c r="H154" s="223">
        <v>83136.9</v>
      </c>
      <c r="I154" s="223">
        <f>I155+I171</f>
        <v>17570.8</v>
      </c>
      <c r="J154" s="2"/>
      <c r="K154" s="2"/>
    </row>
    <row r="155" spans="1:11" s="22" customFormat="1" ht="43.5">
      <c r="A155" s="7" t="s">
        <v>585</v>
      </c>
      <c r="B155" s="1" t="s">
        <v>462</v>
      </c>
      <c r="C155" s="1" t="s">
        <v>431</v>
      </c>
      <c r="D155" s="1" t="s">
        <v>435</v>
      </c>
      <c r="E155" s="6" t="s">
        <v>78</v>
      </c>
      <c r="F155" s="1"/>
      <c r="G155" s="148"/>
      <c r="H155" s="223">
        <v>76467.9</v>
      </c>
      <c r="I155" s="223">
        <f>I156+I162+I165+I159+I168</f>
        <v>10901.8</v>
      </c>
      <c r="J155" s="2"/>
      <c r="K155" s="2"/>
    </row>
    <row r="156" spans="1:11" s="22" customFormat="1" ht="29.25">
      <c r="A156" s="7" t="s">
        <v>77</v>
      </c>
      <c r="B156" s="1" t="s">
        <v>462</v>
      </c>
      <c r="C156" s="1" t="s">
        <v>431</v>
      </c>
      <c r="D156" s="1" t="s">
        <v>435</v>
      </c>
      <c r="E156" s="6" t="s">
        <v>79</v>
      </c>
      <c r="F156" s="1"/>
      <c r="G156" s="148"/>
      <c r="H156" s="223">
        <v>36339.2</v>
      </c>
      <c r="I156" s="223"/>
      <c r="J156" s="2"/>
      <c r="K156" s="2"/>
    </row>
    <row r="157" spans="1:11" s="22" customFormat="1" ht="30">
      <c r="A157" s="47" t="s">
        <v>283</v>
      </c>
      <c r="B157" s="1" t="s">
        <v>462</v>
      </c>
      <c r="C157" s="1" t="s">
        <v>431</v>
      </c>
      <c r="D157" s="1" t="s">
        <v>435</v>
      </c>
      <c r="E157" s="6" t="s">
        <v>79</v>
      </c>
      <c r="F157" s="1"/>
      <c r="G157" s="148">
        <v>200</v>
      </c>
      <c r="H157" s="223">
        <v>36339.2</v>
      </c>
      <c r="I157" s="223"/>
      <c r="J157" s="2"/>
      <c r="K157" s="2"/>
    </row>
    <row r="158" spans="1:11" s="22" customFormat="1" ht="30">
      <c r="A158" s="48" t="s">
        <v>284</v>
      </c>
      <c r="B158" s="1" t="s">
        <v>462</v>
      </c>
      <c r="C158" s="1" t="s">
        <v>431</v>
      </c>
      <c r="D158" s="1" t="s">
        <v>435</v>
      </c>
      <c r="E158" s="6" t="s">
        <v>79</v>
      </c>
      <c r="F158" s="1"/>
      <c r="G158" s="148">
        <v>240</v>
      </c>
      <c r="H158" s="223">
        <v>36339.2</v>
      </c>
      <c r="I158" s="223"/>
      <c r="J158" s="2"/>
      <c r="K158" s="2"/>
    </row>
    <row r="159" spans="1:11" s="22" customFormat="1" ht="15">
      <c r="A159" s="9" t="s">
        <v>264</v>
      </c>
      <c r="B159" s="1" t="s">
        <v>462</v>
      </c>
      <c r="C159" s="1" t="s">
        <v>431</v>
      </c>
      <c r="D159" s="1" t="s">
        <v>435</v>
      </c>
      <c r="E159" s="74" t="s">
        <v>270</v>
      </c>
      <c r="F159" s="1"/>
      <c r="G159" s="148"/>
      <c r="H159" s="223">
        <v>6223</v>
      </c>
      <c r="I159" s="223"/>
      <c r="J159" s="2"/>
      <c r="K159" s="2"/>
    </row>
    <row r="160" spans="1:11" s="22" customFormat="1" ht="30">
      <c r="A160" s="47" t="s">
        <v>283</v>
      </c>
      <c r="B160" s="1" t="s">
        <v>462</v>
      </c>
      <c r="C160" s="1" t="s">
        <v>431</v>
      </c>
      <c r="D160" s="1" t="s">
        <v>435</v>
      </c>
      <c r="E160" s="74" t="s">
        <v>270</v>
      </c>
      <c r="F160" s="1"/>
      <c r="G160" s="148">
        <v>200</v>
      </c>
      <c r="H160" s="223">
        <v>6223</v>
      </c>
      <c r="I160" s="223"/>
      <c r="J160" s="2"/>
      <c r="K160" s="2"/>
    </row>
    <row r="161" spans="1:11" s="22" customFormat="1" ht="30">
      <c r="A161" s="48" t="s">
        <v>284</v>
      </c>
      <c r="B161" s="1" t="s">
        <v>462</v>
      </c>
      <c r="C161" s="1" t="s">
        <v>431</v>
      </c>
      <c r="D161" s="1" t="s">
        <v>435</v>
      </c>
      <c r="E161" s="74" t="s">
        <v>270</v>
      </c>
      <c r="F161" s="1"/>
      <c r="G161" s="148">
        <v>240</v>
      </c>
      <c r="H161" s="223">
        <v>6223</v>
      </c>
      <c r="I161" s="223"/>
      <c r="J161" s="23"/>
      <c r="K161" s="2"/>
    </row>
    <row r="162" spans="1:11" s="22" customFormat="1" ht="60">
      <c r="A162" s="48" t="s">
        <v>149</v>
      </c>
      <c r="B162" s="1" t="s">
        <v>462</v>
      </c>
      <c r="C162" s="1" t="s">
        <v>431</v>
      </c>
      <c r="D162" s="1" t="s">
        <v>435</v>
      </c>
      <c r="E162" s="6" t="s">
        <v>82</v>
      </c>
      <c r="F162" s="1"/>
      <c r="G162" s="148"/>
      <c r="H162" s="223">
        <v>22373.9</v>
      </c>
      <c r="I162" s="223"/>
      <c r="J162" s="2"/>
      <c r="K162" s="2"/>
    </row>
    <row r="163" spans="1:11" s="22" customFormat="1" ht="30">
      <c r="A163" s="47" t="s">
        <v>283</v>
      </c>
      <c r="B163" s="1" t="s">
        <v>462</v>
      </c>
      <c r="C163" s="1" t="s">
        <v>431</v>
      </c>
      <c r="D163" s="1" t="s">
        <v>435</v>
      </c>
      <c r="E163" s="6" t="s">
        <v>82</v>
      </c>
      <c r="F163" s="1"/>
      <c r="G163" s="148">
        <v>200</v>
      </c>
      <c r="H163" s="223">
        <v>22373.9</v>
      </c>
      <c r="I163" s="223"/>
      <c r="J163" s="2"/>
      <c r="K163" s="2"/>
    </row>
    <row r="164" spans="1:11" s="22" customFormat="1" ht="30">
      <c r="A164" s="48" t="s">
        <v>284</v>
      </c>
      <c r="B164" s="1" t="s">
        <v>462</v>
      </c>
      <c r="C164" s="1" t="s">
        <v>431</v>
      </c>
      <c r="D164" s="1" t="s">
        <v>435</v>
      </c>
      <c r="E164" s="6" t="s">
        <v>82</v>
      </c>
      <c r="F164" s="1"/>
      <c r="G164" s="148">
        <v>240</v>
      </c>
      <c r="H164" s="223">
        <v>22373.9</v>
      </c>
      <c r="I164" s="223"/>
      <c r="J164" s="23"/>
      <c r="K164" s="2"/>
    </row>
    <row r="165" spans="1:11" s="22" customFormat="1" ht="30">
      <c r="A165" s="48" t="s">
        <v>83</v>
      </c>
      <c r="B165" s="1" t="s">
        <v>462</v>
      </c>
      <c r="C165" s="1" t="s">
        <v>431</v>
      </c>
      <c r="D165" s="1" t="s">
        <v>435</v>
      </c>
      <c r="E165" s="6" t="s">
        <v>84</v>
      </c>
      <c r="F165" s="1"/>
      <c r="G165" s="148"/>
      <c r="H165" s="223">
        <v>630</v>
      </c>
      <c r="I165" s="223"/>
      <c r="J165" s="2"/>
      <c r="K165" s="2"/>
    </row>
    <row r="166" spans="1:11" s="22" customFormat="1" ht="18.75" customHeight="1">
      <c r="A166" s="47" t="s">
        <v>283</v>
      </c>
      <c r="B166" s="1" t="s">
        <v>462</v>
      </c>
      <c r="C166" s="1" t="s">
        <v>431</v>
      </c>
      <c r="D166" s="1" t="s">
        <v>435</v>
      </c>
      <c r="E166" s="6" t="s">
        <v>84</v>
      </c>
      <c r="F166" s="1"/>
      <c r="G166" s="148">
        <v>200</v>
      </c>
      <c r="H166" s="223">
        <v>630</v>
      </c>
      <c r="I166" s="223"/>
      <c r="J166" s="2"/>
      <c r="K166" s="2"/>
    </row>
    <row r="167" spans="1:11" s="22" customFormat="1" ht="30">
      <c r="A167" s="48" t="s">
        <v>284</v>
      </c>
      <c r="B167" s="1" t="s">
        <v>462</v>
      </c>
      <c r="C167" s="1" t="s">
        <v>431</v>
      </c>
      <c r="D167" s="1" t="s">
        <v>435</v>
      </c>
      <c r="E167" s="6" t="s">
        <v>84</v>
      </c>
      <c r="F167" s="1"/>
      <c r="G167" s="148">
        <v>240</v>
      </c>
      <c r="H167" s="223">
        <v>630</v>
      </c>
      <c r="I167" s="223"/>
      <c r="J167" s="2"/>
      <c r="K167" s="23"/>
    </row>
    <row r="168" spans="1:11" s="22" customFormat="1" ht="15">
      <c r="A168" s="48" t="s">
        <v>456</v>
      </c>
      <c r="B168" s="1" t="s">
        <v>462</v>
      </c>
      <c r="C168" s="1" t="s">
        <v>431</v>
      </c>
      <c r="D168" s="1" t="s">
        <v>435</v>
      </c>
      <c r="E168" s="74" t="s">
        <v>455</v>
      </c>
      <c r="F168" s="1"/>
      <c r="G168" s="148"/>
      <c r="H168" s="223">
        <v>10901.8</v>
      </c>
      <c r="I168" s="223">
        <f>I169</f>
        <v>10901.8</v>
      </c>
      <c r="J168" s="2"/>
      <c r="K168" s="23"/>
    </row>
    <row r="169" spans="1:11" s="22" customFormat="1" ht="30">
      <c r="A169" s="47" t="s">
        <v>283</v>
      </c>
      <c r="B169" s="1" t="s">
        <v>462</v>
      </c>
      <c r="C169" s="1" t="s">
        <v>431</v>
      </c>
      <c r="D169" s="1" t="s">
        <v>435</v>
      </c>
      <c r="E169" s="74" t="s">
        <v>455</v>
      </c>
      <c r="F169" s="1"/>
      <c r="G169" s="148">
        <v>200</v>
      </c>
      <c r="H169" s="223">
        <v>10901.8</v>
      </c>
      <c r="I169" s="223">
        <f>I170</f>
        <v>10901.8</v>
      </c>
      <c r="J169" s="2"/>
      <c r="K169" s="23"/>
    </row>
    <row r="170" spans="1:11" s="22" customFormat="1" ht="30">
      <c r="A170" s="48" t="s">
        <v>284</v>
      </c>
      <c r="B170" s="1" t="s">
        <v>462</v>
      </c>
      <c r="C170" s="1" t="s">
        <v>431</v>
      </c>
      <c r="D170" s="1" t="s">
        <v>435</v>
      </c>
      <c r="E170" s="74" t="s">
        <v>455</v>
      </c>
      <c r="F170" s="1"/>
      <c r="G170" s="148">
        <v>240</v>
      </c>
      <c r="H170" s="223">
        <v>10901.8</v>
      </c>
      <c r="I170" s="223">
        <v>10901.8</v>
      </c>
      <c r="J170" s="2"/>
      <c r="K170" s="23"/>
    </row>
    <row r="171" spans="1:11" s="22" customFormat="1" ht="29.25">
      <c r="A171" s="65" t="s">
        <v>85</v>
      </c>
      <c r="B171" s="1" t="s">
        <v>462</v>
      </c>
      <c r="C171" s="1" t="s">
        <v>431</v>
      </c>
      <c r="D171" s="1" t="s">
        <v>435</v>
      </c>
      <c r="E171" s="6" t="s">
        <v>86</v>
      </c>
      <c r="F171" s="1"/>
      <c r="G171" s="148"/>
      <c r="H171" s="223">
        <v>6669</v>
      </c>
      <c r="I171" s="223">
        <f>I172</f>
        <v>6669</v>
      </c>
      <c r="J171" s="2"/>
      <c r="K171" s="23"/>
    </row>
    <row r="172" spans="1:11" s="22" customFormat="1" ht="75">
      <c r="A172" s="131" t="s">
        <v>272</v>
      </c>
      <c r="B172" s="1" t="s">
        <v>462</v>
      </c>
      <c r="C172" s="1" t="s">
        <v>431</v>
      </c>
      <c r="D172" s="1" t="s">
        <v>435</v>
      </c>
      <c r="E172" s="76" t="s">
        <v>271</v>
      </c>
      <c r="F172" s="205">
        <v>200</v>
      </c>
      <c r="G172" s="148"/>
      <c r="H172" s="223">
        <v>6669</v>
      </c>
      <c r="I172" s="223">
        <f>I173</f>
        <v>6669</v>
      </c>
      <c r="J172" s="2"/>
      <c r="K172" s="23"/>
    </row>
    <row r="173" spans="1:11" s="22" customFormat="1" ht="30">
      <c r="A173" s="47" t="s">
        <v>283</v>
      </c>
      <c r="B173" s="1" t="s">
        <v>462</v>
      </c>
      <c r="C173" s="1" t="s">
        <v>431</v>
      </c>
      <c r="D173" s="1" t="s">
        <v>435</v>
      </c>
      <c r="E173" s="76" t="s">
        <v>271</v>
      </c>
      <c r="F173" s="205">
        <v>240</v>
      </c>
      <c r="G173" s="148">
        <v>200</v>
      </c>
      <c r="H173" s="223">
        <v>6669</v>
      </c>
      <c r="I173" s="223">
        <f>I174</f>
        <v>6669</v>
      </c>
      <c r="J173" s="2"/>
      <c r="K173" s="23"/>
    </row>
    <row r="174" spans="1:11" s="22" customFormat="1" ht="30">
      <c r="A174" s="48" t="s">
        <v>284</v>
      </c>
      <c r="B174" s="1" t="s">
        <v>462</v>
      </c>
      <c r="C174" s="1" t="s">
        <v>431</v>
      </c>
      <c r="D174" s="1" t="s">
        <v>435</v>
      </c>
      <c r="E174" s="76" t="s">
        <v>271</v>
      </c>
      <c r="F174" s="1"/>
      <c r="G174" s="148">
        <v>240</v>
      </c>
      <c r="H174" s="223">
        <v>6669</v>
      </c>
      <c r="I174" s="223">
        <v>6669</v>
      </c>
      <c r="J174" s="2"/>
      <c r="K174" s="23"/>
    </row>
    <row r="175" spans="1:11" s="22" customFormat="1" ht="20.25" customHeight="1">
      <c r="A175" s="9" t="s">
        <v>405</v>
      </c>
      <c r="B175" s="1" t="s">
        <v>462</v>
      </c>
      <c r="C175" s="1" t="s">
        <v>431</v>
      </c>
      <c r="D175" s="1" t="s">
        <v>432</v>
      </c>
      <c r="E175" s="6"/>
      <c r="F175" s="1"/>
      <c r="G175" s="148"/>
      <c r="H175" s="223">
        <v>81071.5</v>
      </c>
      <c r="I175" s="223"/>
      <c r="J175" s="2"/>
      <c r="K175" s="2"/>
    </row>
    <row r="176" spans="1:11" s="22" customFormat="1" ht="44.25" customHeight="1">
      <c r="A176" s="166" t="s">
        <v>56</v>
      </c>
      <c r="B176" s="1" t="s">
        <v>462</v>
      </c>
      <c r="C176" s="1" t="s">
        <v>431</v>
      </c>
      <c r="D176" s="1" t="s">
        <v>432</v>
      </c>
      <c r="E176" s="6" t="s">
        <v>357</v>
      </c>
      <c r="F176" s="1"/>
      <c r="G176" s="148"/>
      <c r="H176" s="223">
        <v>1180</v>
      </c>
      <c r="I176" s="223"/>
      <c r="J176" s="2"/>
      <c r="K176" s="2"/>
    </row>
    <row r="177" spans="1:11" s="22" customFormat="1" ht="42" customHeight="1">
      <c r="A177" s="7" t="s">
        <v>541</v>
      </c>
      <c r="B177" s="1" t="s">
        <v>462</v>
      </c>
      <c r="C177" s="1" t="s">
        <v>431</v>
      </c>
      <c r="D177" s="1" t="s">
        <v>432</v>
      </c>
      <c r="E177" s="6" t="s">
        <v>9</v>
      </c>
      <c r="F177" s="1"/>
      <c r="G177" s="148"/>
      <c r="H177" s="223">
        <v>630</v>
      </c>
      <c r="I177" s="223"/>
      <c r="J177" s="2"/>
      <c r="K177" s="2"/>
    </row>
    <row r="178" spans="1:11" s="22" customFormat="1" ht="30">
      <c r="A178" s="47" t="s">
        <v>283</v>
      </c>
      <c r="B178" s="1" t="s">
        <v>462</v>
      </c>
      <c r="C178" s="1" t="s">
        <v>431</v>
      </c>
      <c r="D178" s="1" t="s">
        <v>432</v>
      </c>
      <c r="E178" s="6" t="s">
        <v>9</v>
      </c>
      <c r="F178" s="1"/>
      <c r="G178" s="148">
        <v>200</v>
      </c>
      <c r="H178" s="223">
        <v>630</v>
      </c>
      <c r="I178" s="223"/>
      <c r="J178" s="2"/>
      <c r="K178" s="2"/>
    </row>
    <row r="179" spans="1:11" s="22" customFormat="1" ht="30">
      <c r="A179" s="48" t="s">
        <v>284</v>
      </c>
      <c r="B179" s="1" t="s">
        <v>462</v>
      </c>
      <c r="C179" s="1" t="s">
        <v>431</v>
      </c>
      <c r="D179" s="1" t="s">
        <v>432</v>
      </c>
      <c r="E179" s="6" t="s">
        <v>9</v>
      </c>
      <c r="F179" s="1"/>
      <c r="G179" s="148">
        <v>240</v>
      </c>
      <c r="H179" s="223">
        <v>630</v>
      </c>
      <c r="I179" s="223"/>
      <c r="J179" s="2"/>
      <c r="K179" s="2"/>
    </row>
    <row r="180" spans="1:11" s="22" customFormat="1" ht="45" customHeight="1">
      <c r="A180" s="7" t="s">
        <v>542</v>
      </c>
      <c r="B180" s="1" t="s">
        <v>462</v>
      </c>
      <c r="C180" s="1" t="s">
        <v>431</v>
      </c>
      <c r="D180" s="1" t="s">
        <v>432</v>
      </c>
      <c r="E180" s="6" t="s">
        <v>10</v>
      </c>
      <c r="F180" s="1"/>
      <c r="G180" s="148"/>
      <c r="H180" s="223">
        <v>550</v>
      </c>
      <c r="I180" s="223"/>
      <c r="J180" s="2"/>
      <c r="K180" s="23"/>
    </row>
    <row r="181" spans="1:15" s="22" customFormat="1" ht="15">
      <c r="A181" s="48" t="s">
        <v>285</v>
      </c>
      <c r="B181" s="1" t="s">
        <v>462</v>
      </c>
      <c r="C181" s="1" t="s">
        <v>431</v>
      </c>
      <c r="D181" s="1" t="s">
        <v>432</v>
      </c>
      <c r="E181" s="6" t="s">
        <v>10</v>
      </c>
      <c r="F181" s="1"/>
      <c r="G181" s="148">
        <v>800</v>
      </c>
      <c r="H181" s="223">
        <v>550</v>
      </c>
      <c r="I181" s="223"/>
      <c r="J181" s="2"/>
      <c r="K181" s="23"/>
      <c r="L181" s="2"/>
      <c r="M181" s="2"/>
      <c r="N181" s="2"/>
      <c r="O181" s="2"/>
    </row>
    <row r="182" spans="1:15" s="22" customFormat="1" ht="33.75" customHeight="1">
      <c r="A182" s="48" t="s">
        <v>173</v>
      </c>
      <c r="B182" s="1" t="s">
        <v>462</v>
      </c>
      <c r="C182" s="1" t="s">
        <v>431</v>
      </c>
      <c r="D182" s="1" t="s">
        <v>432</v>
      </c>
      <c r="E182" s="6" t="s">
        <v>10</v>
      </c>
      <c r="F182" s="1"/>
      <c r="G182" s="148">
        <v>810</v>
      </c>
      <c r="H182" s="223">
        <v>550</v>
      </c>
      <c r="I182" s="223"/>
      <c r="J182" s="2"/>
      <c r="K182" s="2"/>
      <c r="L182" s="2"/>
      <c r="M182" s="2"/>
      <c r="N182" s="2"/>
      <c r="O182" s="2"/>
    </row>
    <row r="183" spans="1:15" s="22" customFormat="1" ht="66" customHeight="1">
      <c r="A183" s="165" t="s">
        <v>148</v>
      </c>
      <c r="B183" s="1" t="s">
        <v>462</v>
      </c>
      <c r="C183" s="1" t="s">
        <v>431</v>
      </c>
      <c r="D183" s="1" t="s">
        <v>432</v>
      </c>
      <c r="E183" s="6" t="s">
        <v>76</v>
      </c>
      <c r="F183" s="1"/>
      <c r="G183" s="148"/>
      <c r="H183" s="223">
        <v>15650</v>
      </c>
      <c r="I183" s="223"/>
      <c r="J183" s="2"/>
      <c r="K183" s="2"/>
      <c r="L183" s="2"/>
      <c r="M183" s="2"/>
      <c r="N183" s="2"/>
      <c r="O183" s="2"/>
    </row>
    <row r="184" spans="1:15" s="22" customFormat="1" ht="36" customHeight="1">
      <c r="A184" s="48" t="s">
        <v>90</v>
      </c>
      <c r="B184" s="1" t="s">
        <v>462</v>
      </c>
      <c r="C184" s="1" t="s">
        <v>431</v>
      </c>
      <c r="D184" s="1" t="s">
        <v>432</v>
      </c>
      <c r="E184" s="6" t="s">
        <v>91</v>
      </c>
      <c r="F184" s="1"/>
      <c r="G184" s="148"/>
      <c r="H184" s="223">
        <v>15650</v>
      </c>
      <c r="I184" s="223"/>
      <c r="J184" s="2"/>
      <c r="K184" s="2"/>
      <c r="L184" s="2"/>
      <c r="M184" s="2"/>
      <c r="N184" s="2"/>
      <c r="O184" s="2"/>
    </row>
    <row r="185" spans="1:15" s="22" customFormat="1" ht="18.75" customHeight="1">
      <c r="A185" s="48" t="s">
        <v>214</v>
      </c>
      <c r="B185" s="1" t="s">
        <v>462</v>
      </c>
      <c r="C185" s="1" t="s">
        <v>431</v>
      </c>
      <c r="D185" s="1" t="s">
        <v>432</v>
      </c>
      <c r="E185" s="6" t="s">
        <v>92</v>
      </c>
      <c r="F185" s="1"/>
      <c r="G185" s="148"/>
      <c r="H185" s="223">
        <v>15650</v>
      </c>
      <c r="I185" s="223"/>
      <c r="J185" s="2"/>
      <c r="K185" s="2"/>
      <c r="L185" s="2"/>
      <c r="M185" s="2"/>
      <c r="N185" s="2"/>
      <c r="O185" s="2"/>
    </row>
    <row r="186" spans="1:15" s="22" customFormat="1" ht="39" customHeight="1">
      <c r="A186" s="55" t="s">
        <v>288</v>
      </c>
      <c r="B186" s="1" t="s">
        <v>462</v>
      </c>
      <c r="C186" s="1" t="s">
        <v>431</v>
      </c>
      <c r="D186" s="1" t="s">
        <v>432</v>
      </c>
      <c r="E186" s="6" t="s">
        <v>92</v>
      </c>
      <c r="F186" s="1"/>
      <c r="G186" s="148">
        <v>600</v>
      </c>
      <c r="H186" s="223">
        <v>15650</v>
      </c>
      <c r="I186" s="223"/>
      <c r="J186" s="2"/>
      <c r="K186" s="2"/>
      <c r="L186" s="2"/>
      <c r="M186" s="2"/>
      <c r="N186" s="2"/>
      <c r="O186" s="2"/>
    </row>
    <row r="187" spans="1:15" s="22" customFormat="1" ht="21" customHeight="1">
      <c r="A187" s="55" t="s">
        <v>289</v>
      </c>
      <c r="B187" s="1" t="s">
        <v>462</v>
      </c>
      <c r="C187" s="1" t="s">
        <v>431</v>
      </c>
      <c r="D187" s="1" t="s">
        <v>432</v>
      </c>
      <c r="E187" s="6" t="s">
        <v>92</v>
      </c>
      <c r="F187" s="1"/>
      <c r="G187" s="148">
        <v>610</v>
      </c>
      <c r="H187" s="223">
        <v>15650</v>
      </c>
      <c r="I187" s="223"/>
      <c r="J187" s="2"/>
      <c r="K187" s="2"/>
      <c r="L187" s="2"/>
      <c r="M187" s="2"/>
      <c r="N187" s="2"/>
      <c r="O187" s="2"/>
    </row>
    <row r="188" spans="1:15" s="22" customFormat="1" ht="15">
      <c r="A188" s="10" t="s">
        <v>347</v>
      </c>
      <c r="B188" s="1" t="s">
        <v>462</v>
      </c>
      <c r="C188" s="1" t="s">
        <v>431</v>
      </c>
      <c r="D188" s="1" t="s">
        <v>432</v>
      </c>
      <c r="E188" s="6" t="s">
        <v>346</v>
      </c>
      <c r="F188" s="1"/>
      <c r="G188" s="148"/>
      <c r="H188" s="223">
        <v>64241.5</v>
      </c>
      <c r="I188" s="223"/>
      <c r="J188" s="2"/>
      <c r="K188" s="2"/>
      <c r="L188" s="2"/>
      <c r="M188" s="2"/>
      <c r="N188" s="2"/>
      <c r="O188" s="2"/>
    </row>
    <row r="189" spans="1:15" s="22" customFormat="1" ht="30.75">
      <c r="A189" s="105" t="s">
        <v>288</v>
      </c>
      <c r="B189" s="1" t="s">
        <v>462</v>
      </c>
      <c r="C189" s="1" t="s">
        <v>431</v>
      </c>
      <c r="D189" s="1" t="s">
        <v>432</v>
      </c>
      <c r="E189" s="6" t="s">
        <v>601</v>
      </c>
      <c r="F189" s="1"/>
      <c r="G189" s="148"/>
      <c r="H189" s="223">
        <v>46742</v>
      </c>
      <c r="I189" s="223"/>
      <c r="J189" s="2"/>
      <c r="K189" s="2"/>
      <c r="L189" s="2"/>
      <c r="M189" s="2"/>
      <c r="N189" s="2"/>
      <c r="O189" s="2"/>
    </row>
    <row r="190" spans="1:15" s="22" customFormat="1" ht="18" customHeight="1">
      <c r="A190" s="105" t="s">
        <v>289</v>
      </c>
      <c r="B190" s="1" t="s">
        <v>462</v>
      </c>
      <c r="C190" s="1" t="s">
        <v>431</v>
      </c>
      <c r="D190" s="1" t="s">
        <v>432</v>
      </c>
      <c r="E190" s="6" t="s">
        <v>601</v>
      </c>
      <c r="F190" s="1"/>
      <c r="G190" s="148" t="s">
        <v>508</v>
      </c>
      <c r="H190" s="223">
        <v>46742</v>
      </c>
      <c r="I190" s="223"/>
      <c r="J190" s="2"/>
      <c r="K190" s="2"/>
      <c r="L190" s="2"/>
      <c r="M190" s="2"/>
      <c r="N190" s="2"/>
      <c r="O190" s="2"/>
    </row>
    <row r="191" spans="1:15" s="22" customFormat="1" ht="23.25" customHeight="1">
      <c r="A191" s="105" t="s">
        <v>115</v>
      </c>
      <c r="B191" s="1" t="s">
        <v>462</v>
      </c>
      <c r="C191" s="1" t="s">
        <v>431</v>
      </c>
      <c r="D191" s="1" t="s">
        <v>432</v>
      </c>
      <c r="E191" s="246" t="s">
        <v>209</v>
      </c>
      <c r="F191" s="1"/>
      <c r="G191" s="148"/>
      <c r="H191" s="223">
        <v>17499.5</v>
      </c>
      <c r="I191" s="223"/>
      <c r="J191" s="2"/>
      <c r="K191" s="2"/>
      <c r="L191" s="2"/>
      <c r="M191" s="2"/>
      <c r="N191" s="2"/>
      <c r="O191" s="2"/>
    </row>
    <row r="192" spans="1:15" s="22" customFormat="1" ht="29.25" customHeight="1">
      <c r="A192" s="90" t="s">
        <v>283</v>
      </c>
      <c r="B192" s="1" t="s">
        <v>462</v>
      </c>
      <c r="C192" s="1" t="s">
        <v>431</v>
      </c>
      <c r="D192" s="1" t="s">
        <v>432</v>
      </c>
      <c r="E192" s="246" t="s">
        <v>209</v>
      </c>
      <c r="F192" s="1"/>
      <c r="G192" s="148">
        <v>200</v>
      </c>
      <c r="H192" s="223">
        <v>17499.5</v>
      </c>
      <c r="I192" s="223"/>
      <c r="J192" s="2"/>
      <c r="K192" s="2"/>
      <c r="L192" s="2"/>
      <c r="M192" s="2"/>
      <c r="N192" s="2"/>
      <c r="O192" s="2"/>
    </row>
    <row r="193" spans="1:15" s="22" customFormat="1" ht="27" customHeight="1">
      <c r="A193" s="84" t="s">
        <v>284</v>
      </c>
      <c r="B193" s="1" t="s">
        <v>462</v>
      </c>
      <c r="C193" s="1" t="s">
        <v>431</v>
      </c>
      <c r="D193" s="1" t="s">
        <v>432</v>
      </c>
      <c r="E193" s="246" t="s">
        <v>209</v>
      </c>
      <c r="F193" s="1"/>
      <c r="G193" s="148">
        <v>240</v>
      </c>
      <c r="H193" s="223">
        <v>17499.5</v>
      </c>
      <c r="I193" s="223"/>
      <c r="J193" s="2"/>
      <c r="K193" s="2"/>
      <c r="L193" s="2"/>
      <c r="M193" s="2"/>
      <c r="N193" s="2"/>
      <c r="O193" s="2"/>
    </row>
    <row r="194" spans="1:11" s="22" customFormat="1" ht="15">
      <c r="A194" s="9" t="s">
        <v>389</v>
      </c>
      <c r="B194" s="1" t="s">
        <v>462</v>
      </c>
      <c r="C194" s="1" t="s">
        <v>439</v>
      </c>
      <c r="D194" s="1"/>
      <c r="E194" s="6"/>
      <c r="F194" s="1"/>
      <c r="G194" s="148"/>
      <c r="H194" s="223">
        <v>243367.9</v>
      </c>
      <c r="I194" s="223">
        <f>I195+I256+I242</f>
        <v>4100</v>
      </c>
      <c r="J194" s="2"/>
      <c r="K194" s="2"/>
    </row>
    <row r="195" spans="1:11" s="22" customFormat="1" ht="15">
      <c r="A195" s="9" t="s">
        <v>406</v>
      </c>
      <c r="B195" s="1" t="s">
        <v>462</v>
      </c>
      <c r="C195" s="1" t="s">
        <v>439</v>
      </c>
      <c r="D195" s="1" t="s">
        <v>429</v>
      </c>
      <c r="E195" s="6"/>
      <c r="F195" s="1"/>
      <c r="G195" s="148"/>
      <c r="H195" s="223">
        <v>73332.7</v>
      </c>
      <c r="I195" s="223"/>
      <c r="J195" s="2"/>
      <c r="K195" s="2"/>
    </row>
    <row r="196" spans="1:11" s="22" customFormat="1" ht="46.5" customHeight="1">
      <c r="A196" s="166" t="s">
        <v>180</v>
      </c>
      <c r="B196" s="1" t="s">
        <v>462</v>
      </c>
      <c r="C196" s="1" t="s">
        <v>439</v>
      </c>
      <c r="D196" s="1" t="s">
        <v>429</v>
      </c>
      <c r="E196" s="6" t="s">
        <v>356</v>
      </c>
      <c r="F196" s="1"/>
      <c r="G196" s="148"/>
      <c r="H196" s="223">
        <v>14475.7</v>
      </c>
      <c r="I196" s="223"/>
      <c r="J196" s="2"/>
      <c r="K196" s="2"/>
    </row>
    <row r="197" spans="1:11" s="22" customFormat="1" ht="29.25" hidden="1">
      <c r="A197" s="7" t="s">
        <v>583</v>
      </c>
      <c r="B197" s="1" t="s">
        <v>462</v>
      </c>
      <c r="C197" s="1" t="s">
        <v>439</v>
      </c>
      <c r="D197" s="1" t="s">
        <v>429</v>
      </c>
      <c r="E197" s="6" t="s">
        <v>582</v>
      </c>
      <c r="F197" s="1"/>
      <c r="G197" s="148"/>
      <c r="H197" s="223">
        <v>0</v>
      </c>
      <c r="I197" s="223"/>
      <c r="J197" s="2"/>
      <c r="K197" s="2"/>
    </row>
    <row r="198" spans="1:11" s="22" customFormat="1" ht="29.25" hidden="1">
      <c r="A198" s="7" t="s">
        <v>95</v>
      </c>
      <c r="B198" s="1" t="s">
        <v>462</v>
      </c>
      <c r="C198" s="1" t="s">
        <v>439</v>
      </c>
      <c r="D198" s="1" t="s">
        <v>429</v>
      </c>
      <c r="E198" s="6" t="s">
        <v>101</v>
      </c>
      <c r="F198" s="1"/>
      <c r="G198" s="148"/>
      <c r="H198" s="223"/>
      <c r="I198" s="223"/>
      <c r="J198" s="2"/>
      <c r="K198" s="2"/>
    </row>
    <row r="199" spans="1:11" s="22" customFormat="1" ht="29.25" hidden="1">
      <c r="A199" s="7" t="s">
        <v>97</v>
      </c>
      <c r="B199" s="1" t="s">
        <v>462</v>
      </c>
      <c r="C199" s="1" t="s">
        <v>439</v>
      </c>
      <c r="D199" s="1" t="s">
        <v>429</v>
      </c>
      <c r="E199" s="6" t="s">
        <v>100</v>
      </c>
      <c r="F199" s="1"/>
      <c r="G199" s="148"/>
      <c r="H199" s="223">
        <v>0</v>
      </c>
      <c r="I199" s="223"/>
      <c r="J199" s="2"/>
      <c r="K199" s="2"/>
    </row>
    <row r="200" spans="1:11" s="22" customFormat="1" ht="30.75" hidden="1">
      <c r="A200" s="50" t="s">
        <v>283</v>
      </c>
      <c r="B200" s="1" t="s">
        <v>462</v>
      </c>
      <c r="C200" s="1" t="s">
        <v>439</v>
      </c>
      <c r="D200" s="1" t="s">
        <v>429</v>
      </c>
      <c r="E200" s="6" t="s">
        <v>100</v>
      </c>
      <c r="F200" s="1"/>
      <c r="G200" s="148">
        <v>200</v>
      </c>
      <c r="H200" s="223">
        <v>0</v>
      </c>
      <c r="I200" s="223"/>
      <c r="J200" s="2"/>
      <c r="K200" s="2"/>
    </row>
    <row r="201" spans="1:11" s="22" customFormat="1" ht="30.75" hidden="1">
      <c r="A201" s="50" t="s">
        <v>284</v>
      </c>
      <c r="B201" s="1" t="s">
        <v>462</v>
      </c>
      <c r="C201" s="1" t="s">
        <v>439</v>
      </c>
      <c r="D201" s="1" t="s">
        <v>429</v>
      </c>
      <c r="E201" s="6" t="s">
        <v>100</v>
      </c>
      <c r="F201" s="1"/>
      <c r="G201" s="148">
        <v>240</v>
      </c>
      <c r="H201" s="223"/>
      <c r="I201" s="229"/>
      <c r="J201" s="2"/>
      <c r="K201" s="2"/>
    </row>
    <row r="202" spans="1:11" s="22" customFormat="1" ht="29.25">
      <c r="A202" s="7" t="s">
        <v>581</v>
      </c>
      <c r="B202" s="1" t="s">
        <v>462</v>
      </c>
      <c r="C202" s="1" t="s">
        <v>439</v>
      </c>
      <c r="D202" s="1" t="s">
        <v>429</v>
      </c>
      <c r="E202" s="6" t="s">
        <v>584</v>
      </c>
      <c r="F202" s="1"/>
      <c r="G202" s="148"/>
      <c r="H202" s="223">
        <v>14131.9</v>
      </c>
      <c r="I202" s="223"/>
      <c r="J202" s="2"/>
      <c r="K202" s="2"/>
    </row>
    <row r="203" spans="1:11" s="22" customFormat="1" ht="18" customHeight="1">
      <c r="A203" s="7" t="s">
        <v>103</v>
      </c>
      <c r="B203" s="1" t="s">
        <v>462</v>
      </c>
      <c r="C203" s="1" t="s">
        <v>439</v>
      </c>
      <c r="D203" s="1" t="s">
        <v>429</v>
      </c>
      <c r="E203" s="6" t="s">
        <v>96</v>
      </c>
      <c r="F203" s="1"/>
      <c r="G203" s="148"/>
      <c r="H203" s="223">
        <v>13871.9</v>
      </c>
      <c r="I203" s="223"/>
      <c r="J203" s="2"/>
      <c r="K203" s="2"/>
    </row>
    <row r="204" spans="1:11" s="22" customFormat="1" ht="30.75">
      <c r="A204" s="50" t="s">
        <v>283</v>
      </c>
      <c r="B204" s="1" t="s">
        <v>462</v>
      </c>
      <c r="C204" s="1" t="s">
        <v>439</v>
      </c>
      <c r="D204" s="1" t="s">
        <v>429</v>
      </c>
      <c r="E204" s="6" t="s">
        <v>96</v>
      </c>
      <c r="F204" s="1"/>
      <c r="G204" s="148">
        <v>200</v>
      </c>
      <c r="H204" s="223">
        <v>13871.9</v>
      </c>
      <c r="I204" s="223"/>
      <c r="J204" s="2"/>
      <c r="K204" s="2"/>
    </row>
    <row r="205" spans="1:11" s="22" customFormat="1" ht="30.75">
      <c r="A205" s="50" t="s">
        <v>284</v>
      </c>
      <c r="B205" s="1" t="s">
        <v>462</v>
      </c>
      <c r="C205" s="1" t="s">
        <v>439</v>
      </c>
      <c r="D205" s="1" t="s">
        <v>429</v>
      </c>
      <c r="E205" s="6" t="s">
        <v>96</v>
      </c>
      <c r="F205" s="1"/>
      <c r="G205" s="148">
        <v>240</v>
      </c>
      <c r="H205" s="223">
        <v>13871.9</v>
      </c>
      <c r="I205" s="229"/>
      <c r="J205" s="2"/>
      <c r="K205" s="2"/>
    </row>
    <row r="206" spans="1:11" s="22" customFormat="1" ht="30.75">
      <c r="A206" s="50" t="s">
        <v>99</v>
      </c>
      <c r="B206" s="1" t="s">
        <v>462</v>
      </c>
      <c r="C206" s="1" t="s">
        <v>439</v>
      </c>
      <c r="D206" s="1" t="s">
        <v>429</v>
      </c>
      <c r="E206" s="6" t="s">
        <v>98</v>
      </c>
      <c r="F206" s="1"/>
      <c r="G206" s="148"/>
      <c r="H206" s="223">
        <v>260</v>
      </c>
      <c r="I206" s="223"/>
      <c r="J206" s="2"/>
      <c r="K206" s="2"/>
    </row>
    <row r="207" spans="1:11" s="22" customFormat="1" ht="30.75">
      <c r="A207" s="50" t="s">
        <v>283</v>
      </c>
      <c r="B207" s="1" t="s">
        <v>462</v>
      </c>
      <c r="C207" s="1" t="s">
        <v>439</v>
      </c>
      <c r="D207" s="1" t="s">
        <v>429</v>
      </c>
      <c r="E207" s="6" t="s">
        <v>98</v>
      </c>
      <c r="F207" s="1"/>
      <c r="G207" s="148">
        <v>200</v>
      </c>
      <c r="H207" s="223">
        <v>260</v>
      </c>
      <c r="I207" s="223"/>
      <c r="J207" s="2"/>
      <c r="K207" s="2"/>
    </row>
    <row r="208" spans="1:11" s="22" customFormat="1" ht="30.75">
      <c r="A208" s="50" t="s">
        <v>284</v>
      </c>
      <c r="B208" s="1" t="s">
        <v>462</v>
      </c>
      <c r="C208" s="1" t="s">
        <v>439</v>
      </c>
      <c r="D208" s="1" t="s">
        <v>429</v>
      </c>
      <c r="E208" s="6" t="s">
        <v>98</v>
      </c>
      <c r="F208" s="1"/>
      <c r="G208" s="148">
        <v>240</v>
      </c>
      <c r="H208" s="223">
        <v>260</v>
      </c>
      <c r="I208" s="223"/>
      <c r="J208" s="2"/>
      <c r="K208" s="2"/>
    </row>
    <row r="209" spans="1:11" s="22" customFormat="1" ht="48.75" customHeight="1" hidden="1">
      <c r="A209" s="7" t="s">
        <v>104</v>
      </c>
      <c r="B209" s="1" t="s">
        <v>462</v>
      </c>
      <c r="C209" s="1" t="s">
        <v>439</v>
      </c>
      <c r="D209" s="1" t="s">
        <v>429</v>
      </c>
      <c r="E209" s="6" t="s">
        <v>105</v>
      </c>
      <c r="F209" s="1"/>
      <c r="G209" s="148"/>
      <c r="H209" s="223"/>
      <c r="I209" s="223"/>
      <c r="J209" s="2"/>
      <c r="K209" s="2"/>
    </row>
    <row r="210" spans="1:11" s="22" customFormat="1" ht="29.25" hidden="1">
      <c r="A210" s="7" t="s">
        <v>107</v>
      </c>
      <c r="B210" s="1" t="s">
        <v>462</v>
      </c>
      <c r="C210" s="1" t="s">
        <v>439</v>
      </c>
      <c r="D210" s="1" t="s">
        <v>429</v>
      </c>
      <c r="E210" s="6" t="s">
        <v>106</v>
      </c>
      <c r="F210" s="1"/>
      <c r="G210" s="148"/>
      <c r="H210" s="223"/>
      <c r="I210" s="223"/>
      <c r="J210" s="2"/>
      <c r="K210" s="2"/>
    </row>
    <row r="211" spans="1:11" s="22" customFormat="1" ht="30.75" hidden="1">
      <c r="A211" s="50" t="s">
        <v>283</v>
      </c>
      <c r="B211" s="1" t="s">
        <v>462</v>
      </c>
      <c r="C211" s="1" t="s">
        <v>439</v>
      </c>
      <c r="D211" s="1" t="s">
        <v>429</v>
      </c>
      <c r="E211" s="6" t="s">
        <v>106</v>
      </c>
      <c r="F211" s="1"/>
      <c r="G211" s="148">
        <v>200</v>
      </c>
      <c r="H211" s="223"/>
      <c r="I211" s="223"/>
      <c r="J211" s="2"/>
      <c r="K211" s="2"/>
    </row>
    <row r="212" spans="1:11" s="22" customFormat="1" ht="30.75" hidden="1">
      <c r="A212" s="50" t="s">
        <v>284</v>
      </c>
      <c r="B212" s="1" t="s">
        <v>462</v>
      </c>
      <c r="C212" s="1" t="s">
        <v>439</v>
      </c>
      <c r="D212" s="1" t="s">
        <v>429</v>
      </c>
      <c r="E212" s="6" t="s">
        <v>106</v>
      </c>
      <c r="F212" s="1"/>
      <c r="G212" s="148">
        <v>240</v>
      </c>
      <c r="H212" s="223"/>
      <c r="I212" s="223"/>
      <c r="J212" s="2"/>
      <c r="K212" s="2"/>
    </row>
    <row r="213" spans="1:11" s="22" customFormat="1" ht="29.25" hidden="1">
      <c r="A213" s="7" t="s">
        <v>99</v>
      </c>
      <c r="B213" s="1" t="s">
        <v>462</v>
      </c>
      <c r="C213" s="1" t="s">
        <v>439</v>
      </c>
      <c r="D213" s="1" t="s">
        <v>429</v>
      </c>
      <c r="E213" s="6" t="s">
        <v>108</v>
      </c>
      <c r="F213" s="1"/>
      <c r="G213" s="148"/>
      <c r="H213" s="223"/>
      <c r="I213" s="223"/>
      <c r="J213" s="2"/>
      <c r="K213" s="2"/>
    </row>
    <row r="214" spans="1:11" s="22" customFormat="1" ht="30.75" hidden="1">
      <c r="A214" s="50" t="s">
        <v>283</v>
      </c>
      <c r="B214" s="1" t="s">
        <v>462</v>
      </c>
      <c r="C214" s="1" t="s">
        <v>439</v>
      </c>
      <c r="D214" s="1" t="s">
        <v>429</v>
      </c>
      <c r="E214" s="6" t="s">
        <v>108</v>
      </c>
      <c r="F214" s="1"/>
      <c r="G214" s="148">
        <v>200</v>
      </c>
      <c r="H214" s="223"/>
      <c r="I214" s="223"/>
      <c r="J214" s="2"/>
      <c r="K214" s="2"/>
    </row>
    <row r="215" spans="1:11" s="22" customFormat="1" ht="30.75" hidden="1">
      <c r="A215" s="50" t="s">
        <v>284</v>
      </c>
      <c r="B215" s="1" t="s">
        <v>462</v>
      </c>
      <c r="C215" s="1" t="s">
        <v>439</v>
      </c>
      <c r="D215" s="1" t="s">
        <v>429</v>
      </c>
      <c r="E215" s="6" t="s">
        <v>108</v>
      </c>
      <c r="F215" s="1"/>
      <c r="G215" s="148">
        <v>240</v>
      </c>
      <c r="H215" s="223"/>
      <c r="I215" s="223"/>
      <c r="J215" s="2"/>
      <c r="K215" s="2"/>
    </row>
    <row r="216" spans="1:11" s="22" customFormat="1" ht="30.75" hidden="1">
      <c r="A216" s="50" t="s">
        <v>109</v>
      </c>
      <c r="B216" s="1" t="s">
        <v>462</v>
      </c>
      <c r="C216" s="1" t="s">
        <v>439</v>
      </c>
      <c r="D216" s="1" t="s">
        <v>429</v>
      </c>
      <c r="E216" s="6" t="s">
        <v>112</v>
      </c>
      <c r="F216" s="1"/>
      <c r="G216" s="148"/>
      <c r="H216" s="223"/>
      <c r="I216" s="223"/>
      <c r="J216" s="2"/>
      <c r="K216" s="2"/>
    </row>
    <row r="217" spans="1:11" s="22" customFormat="1" ht="30.75" hidden="1">
      <c r="A217" s="50" t="s">
        <v>110</v>
      </c>
      <c r="B217" s="1" t="s">
        <v>462</v>
      </c>
      <c r="C217" s="1" t="s">
        <v>439</v>
      </c>
      <c r="D217" s="1" t="s">
        <v>429</v>
      </c>
      <c r="E217" s="6" t="s">
        <v>113</v>
      </c>
      <c r="F217" s="1"/>
      <c r="G217" s="148"/>
      <c r="H217" s="223"/>
      <c r="I217" s="223"/>
      <c r="J217" s="2"/>
      <c r="K217" s="2"/>
    </row>
    <row r="218" spans="1:11" s="22" customFormat="1" ht="30.75">
      <c r="A218" s="50" t="s">
        <v>111</v>
      </c>
      <c r="B218" s="1" t="s">
        <v>462</v>
      </c>
      <c r="C218" s="1" t="s">
        <v>439</v>
      </c>
      <c r="D218" s="1" t="s">
        <v>429</v>
      </c>
      <c r="E218" s="6" t="s">
        <v>114</v>
      </c>
      <c r="F218" s="1"/>
      <c r="G218" s="148"/>
      <c r="H218" s="223">
        <v>343.8</v>
      </c>
      <c r="I218" s="223"/>
      <c r="J218" s="2"/>
      <c r="K218" s="2"/>
    </row>
    <row r="219" spans="1:11" s="22" customFormat="1" ht="45.75">
      <c r="A219" s="50" t="s">
        <v>116</v>
      </c>
      <c r="B219" s="1" t="s">
        <v>462</v>
      </c>
      <c r="C219" s="1" t="s">
        <v>439</v>
      </c>
      <c r="D219" s="1" t="s">
        <v>429</v>
      </c>
      <c r="E219" s="6" t="s">
        <v>117</v>
      </c>
      <c r="F219" s="1"/>
      <c r="G219" s="148"/>
      <c r="H219" s="223">
        <v>213.8</v>
      </c>
      <c r="I219" s="223"/>
      <c r="J219" s="2"/>
      <c r="K219" s="2"/>
    </row>
    <row r="220" spans="1:11" s="22" customFormat="1" ht="30.75">
      <c r="A220" s="50" t="s">
        <v>283</v>
      </c>
      <c r="B220" s="1" t="s">
        <v>462</v>
      </c>
      <c r="C220" s="1" t="s">
        <v>439</v>
      </c>
      <c r="D220" s="1" t="s">
        <v>429</v>
      </c>
      <c r="E220" s="6" t="s">
        <v>117</v>
      </c>
      <c r="F220" s="1"/>
      <c r="G220" s="148">
        <v>200</v>
      </c>
      <c r="H220" s="223">
        <v>213.8</v>
      </c>
      <c r="I220" s="223"/>
      <c r="J220" s="2"/>
      <c r="K220" s="2"/>
    </row>
    <row r="221" spans="1:11" s="22" customFormat="1" ht="30.75">
      <c r="A221" s="50" t="s">
        <v>284</v>
      </c>
      <c r="B221" s="1" t="s">
        <v>462</v>
      </c>
      <c r="C221" s="1" t="s">
        <v>439</v>
      </c>
      <c r="D221" s="1" t="s">
        <v>429</v>
      </c>
      <c r="E221" s="6" t="s">
        <v>117</v>
      </c>
      <c r="F221" s="1"/>
      <c r="G221" s="148">
        <v>240</v>
      </c>
      <c r="H221" s="223">
        <v>213.8</v>
      </c>
      <c r="I221" s="223"/>
      <c r="J221" s="2"/>
      <c r="K221" s="2"/>
    </row>
    <row r="222" spans="1:11" s="22" customFormat="1" ht="29.25">
      <c r="A222" s="7" t="s">
        <v>99</v>
      </c>
      <c r="B222" s="1" t="s">
        <v>462</v>
      </c>
      <c r="C222" s="1" t="s">
        <v>439</v>
      </c>
      <c r="D222" s="1" t="s">
        <v>429</v>
      </c>
      <c r="E222" s="6" t="s">
        <v>118</v>
      </c>
      <c r="F222" s="1"/>
      <c r="G222" s="148"/>
      <c r="H222" s="223">
        <v>130</v>
      </c>
      <c r="I222" s="223"/>
      <c r="J222" s="2"/>
      <c r="K222" s="2"/>
    </row>
    <row r="223" spans="1:11" s="22" customFormat="1" ht="30.75">
      <c r="A223" s="50" t="s">
        <v>283</v>
      </c>
      <c r="B223" s="1" t="s">
        <v>462</v>
      </c>
      <c r="C223" s="1" t="s">
        <v>439</v>
      </c>
      <c r="D223" s="1" t="s">
        <v>429</v>
      </c>
      <c r="E223" s="6" t="s">
        <v>118</v>
      </c>
      <c r="F223" s="1"/>
      <c r="G223" s="148">
        <v>200</v>
      </c>
      <c r="H223" s="223">
        <v>130</v>
      </c>
      <c r="I223" s="223"/>
      <c r="J223" s="2"/>
      <c r="K223" s="2"/>
    </row>
    <row r="224" spans="1:11" s="22" customFormat="1" ht="30.75">
      <c r="A224" s="50" t="s">
        <v>284</v>
      </c>
      <c r="B224" s="1" t="s">
        <v>462</v>
      </c>
      <c r="C224" s="1" t="s">
        <v>439</v>
      </c>
      <c r="D224" s="1" t="s">
        <v>429</v>
      </c>
      <c r="E224" s="6" t="s">
        <v>118</v>
      </c>
      <c r="F224" s="1"/>
      <c r="G224" s="148">
        <v>240</v>
      </c>
      <c r="H224" s="223">
        <v>130</v>
      </c>
      <c r="I224" s="223"/>
      <c r="J224" s="2"/>
      <c r="K224" s="2"/>
    </row>
    <row r="225" spans="1:11" s="22" customFormat="1" ht="42.75">
      <c r="A225" s="169" t="s">
        <v>58</v>
      </c>
      <c r="B225" s="1" t="s">
        <v>462</v>
      </c>
      <c r="C225" s="1" t="s">
        <v>439</v>
      </c>
      <c r="D225" s="1" t="s">
        <v>429</v>
      </c>
      <c r="E225" s="6" t="s">
        <v>361</v>
      </c>
      <c r="F225" s="1" t="s">
        <v>398</v>
      </c>
      <c r="G225" s="148"/>
      <c r="H225" s="223">
        <v>980</v>
      </c>
      <c r="I225" s="223"/>
      <c r="J225" s="2"/>
      <c r="K225" s="2"/>
    </row>
    <row r="226" spans="1:11" s="22" customFormat="1" ht="28.5">
      <c r="A226" s="169" t="s">
        <v>43</v>
      </c>
      <c r="B226" s="1" t="s">
        <v>462</v>
      </c>
      <c r="C226" s="1" t="s">
        <v>439</v>
      </c>
      <c r="D226" s="1" t="s">
        <v>429</v>
      </c>
      <c r="E226" s="6" t="s">
        <v>45</v>
      </c>
      <c r="F226" s="1"/>
      <c r="G226" s="148"/>
      <c r="H226" s="223">
        <v>270</v>
      </c>
      <c r="I226" s="223"/>
      <c r="J226" s="2"/>
      <c r="K226" s="2"/>
    </row>
    <row r="227" spans="1:11" s="22" customFormat="1" ht="30">
      <c r="A227" s="47" t="s">
        <v>283</v>
      </c>
      <c r="B227" s="1" t="s">
        <v>462</v>
      </c>
      <c r="C227" s="1" t="s">
        <v>439</v>
      </c>
      <c r="D227" s="1" t="s">
        <v>429</v>
      </c>
      <c r="E227" s="6" t="s">
        <v>45</v>
      </c>
      <c r="F227" s="1"/>
      <c r="G227" s="148">
        <v>200</v>
      </c>
      <c r="H227" s="223">
        <v>270</v>
      </c>
      <c r="I227" s="223"/>
      <c r="J227" s="2"/>
      <c r="K227" s="2"/>
    </row>
    <row r="228" spans="1:11" s="22" customFormat="1" ht="30">
      <c r="A228" s="48" t="s">
        <v>284</v>
      </c>
      <c r="B228" s="1" t="s">
        <v>462</v>
      </c>
      <c r="C228" s="1" t="s">
        <v>439</v>
      </c>
      <c r="D228" s="1" t="s">
        <v>429</v>
      </c>
      <c r="E228" s="6" t="s">
        <v>45</v>
      </c>
      <c r="F228" s="1"/>
      <c r="G228" s="148">
        <v>240</v>
      </c>
      <c r="H228" s="223">
        <v>270</v>
      </c>
      <c r="I228" s="223"/>
      <c r="J228" s="2"/>
      <c r="K228" s="2"/>
    </row>
    <row r="229" spans="1:11" s="22" customFormat="1" ht="28.5">
      <c r="A229" s="267" t="s">
        <v>150</v>
      </c>
      <c r="B229" s="14" t="s">
        <v>462</v>
      </c>
      <c r="C229" s="14" t="s">
        <v>439</v>
      </c>
      <c r="D229" s="14" t="s">
        <v>429</v>
      </c>
      <c r="E229" s="15" t="s">
        <v>6</v>
      </c>
      <c r="F229" s="14" t="s">
        <v>398</v>
      </c>
      <c r="G229" s="204"/>
      <c r="H229" s="227">
        <v>710</v>
      </c>
      <c r="I229" s="227"/>
      <c r="J229" s="2"/>
      <c r="K229" s="2"/>
    </row>
    <row r="230" spans="1:11" s="22" customFormat="1" ht="28.5">
      <c r="A230" s="267" t="s">
        <v>3</v>
      </c>
      <c r="B230" s="14" t="s">
        <v>462</v>
      </c>
      <c r="C230" s="14" t="s">
        <v>439</v>
      </c>
      <c r="D230" s="14" t="s">
        <v>429</v>
      </c>
      <c r="E230" s="15" t="s">
        <v>6</v>
      </c>
      <c r="F230" s="14" t="s">
        <v>412</v>
      </c>
      <c r="G230" s="204"/>
      <c r="H230" s="227">
        <v>432.5</v>
      </c>
      <c r="I230" s="227"/>
      <c r="J230" s="44"/>
      <c r="K230" s="2"/>
    </row>
    <row r="231" spans="1:11" s="22" customFormat="1" ht="30">
      <c r="A231" s="47" t="s">
        <v>283</v>
      </c>
      <c r="B231" s="14" t="s">
        <v>462</v>
      </c>
      <c r="C231" s="14" t="s">
        <v>439</v>
      </c>
      <c r="D231" s="14" t="s">
        <v>429</v>
      </c>
      <c r="E231" s="15" t="s">
        <v>6</v>
      </c>
      <c r="F231" s="14"/>
      <c r="G231" s="204">
        <v>200</v>
      </c>
      <c r="H231" s="227">
        <v>382.5</v>
      </c>
      <c r="I231" s="227"/>
      <c r="J231" s="2"/>
      <c r="K231" s="2"/>
    </row>
    <row r="232" spans="1:11" s="22" customFormat="1" ht="30">
      <c r="A232" s="48" t="s">
        <v>284</v>
      </c>
      <c r="B232" s="14" t="s">
        <v>462</v>
      </c>
      <c r="C232" s="14" t="s">
        <v>439</v>
      </c>
      <c r="D232" s="14" t="s">
        <v>429</v>
      </c>
      <c r="E232" s="15" t="s">
        <v>6</v>
      </c>
      <c r="F232" s="14"/>
      <c r="G232" s="204">
        <v>240</v>
      </c>
      <c r="H232" s="227">
        <v>382.5</v>
      </c>
      <c r="I232" s="227"/>
      <c r="J232" s="23"/>
      <c r="K232" s="23"/>
    </row>
    <row r="233" spans="1:11" s="22" customFormat="1" ht="15">
      <c r="A233" s="55" t="s">
        <v>313</v>
      </c>
      <c r="B233" s="14" t="s">
        <v>462</v>
      </c>
      <c r="C233" s="14" t="s">
        <v>439</v>
      </c>
      <c r="D233" s="14" t="s">
        <v>429</v>
      </c>
      <c r="E233" s="15" t="s">
        <v>6</v>
      </c>
      <c r="F233" s="14" t="s">
        <v>398</v>
      </c>
      <c r="G233" s="204">
        <v>400</v>
      </c>
      <c r="H233" s="227">
        <v>50</v>
      </c>
      <c r="I233" s="227"/>
      <c r="J233" s="2"/>
      <c r="K233" s="2"/>
    </row>
    <row r="234" spans="1:11" s="22" customFormat="1" ht="34.5" customHeight="1">
      <c r="A234" s="55" t="s">
        <v>340</v>
      </c>
      <c r="B234" s="14" t="s">
        <v>462</v>
      </c>
      <c r="C234" s="14" t="s">
        <v>439</v>
      </c>
      <c r="D234" s="14" t="s">
        <v>429</v>
      </c>
      <c r="E234" s="15" t="s">
        <v>6</v>
      </c>
      <c r="F234" s="14"/>
      <c r="G234" s="204">
        <v>410</v>
      </c>
      <c r="H234" s="227">
        <v>50</v>
      </c>
      <c r="I234" s="227"/>
      <c r="J234" s="2"/>
      <c r="K234" s="2"/>
    </row>
    <row r="235" spans="1:11" s="22" customFormat="1" ht="63" customHeight="1">
      <c r="A235" s="267" t="s">
        <v>7</v>
      </c>
      <c r="B235" s="14" t="s">
        <v>462</v>
      </c>
      <c r="C235" s="14" t="s">
        <v>439</v>
      </c>
      <c r="D235" s="14" t="s">
        <v>429</v>
      </c>
      <c r="E235" s="15" t="s">
        <v>197</v>
      </c>
      <c r="F235" s="14"/>
      <c r="G235" s="204"/>
      <c r="H235" s="227">
        <v>277.5</v>
      </c>
      <c r="I235" s="227"/>
      <c r="J235" s="19"/>
      <c r="K235" s="2"/>
    </row>
    <row r="236" spans="1:11" s="22" customFormat="1" ht="16.5" customHeight="1">
      <c r="A236" s="47" t="s">
        <v>283</v>
      </c>
      <c r="B236" s="14" t="s">
        <v>462</v>
      </c>
      <c r="C236" s="14" t="s">
        <v>439</v>
      </c>
      <c r="D236" s="14" t="s">
        <v>429</v>
      </c>
      <c r="E236" s="15" t="s">
        <v>197</v>
      </c>
      <c r="F236" s="14"/>
      <c r="G236" s="204">
        <v>200</v>
      </c>
      <c r="H236" s="227">
        <v>277.5</v>
      </c>
      <c r="I236" s="227"/>
      <c r="J236" s="2"/>
      <c r="K236" s="23"/>
    </row>
    <row r="237" spans="1:11" s="22" customFormat="1" ht="40.5" customHeight="1">
      <c r="A237" s="84" t="s">
        <v>284</v>
      </c>
      <c r="B237" s="14" t="s">
        <v>462</v>
      </c>
      <c r="C237" s="14" t="s">
        <v>439</v>
      </c>
      <c r="D237" s="14" t="s">
        <v>429</v>
      </c>
      <c r="E237" s="15" t="s">
        <v>197</v>
      </c>
      <c r="F237" s="14"/>
      <c r="G237" s="204">
        <v>240</v>
      </c>
      <c r="H237" s="227">
        <v>277.5</v>
      </c>
      <c r="I237" s="227"/>
      <c r="J237" s="2"/>
      <c r="K237" s="2"/>
    </row>
    <row r="238" spans="1:11" s="22" customFormat="1" ht="20.25" customHeight="1">
      <c r="A238" s="10" t="s">
        <v>347</v>
      </c>
      <c r="B238" s="1" t="s">
        <v>462</v>
      </c>
      <c r="C238" s="1" t="s">
        <v>439</v>
      </c>
      <c r="D238" s="1" t="s">
        <v>429</v>
      </c>
      <c r="E238" s="6" t="s">
        <v>346</v>
      </c>
      <c r="F238" s="1"/>
      <c r="G238" s="148"/>
      <c r="H238" s="223">
        <v>57877</v>
      </c>
      <c r="I238" s="223"/>
      <c r="J238" s="2"/>
      <c r="K238" s="2"/>
    </row>
    <row r="239" spans="1:11" s="22" customFormat="1" ht="39" customHeight="1">
      <c r="A239" s="84" t="s">
        <v>146</v>
      </c>
      <c r="B239" s="1" t="s">
        <v>462</v>
      </c>
      <c r="C239" s="1" t="s">
        <v>439</v>
      </c>
      <c r="D239" s="1" t="s">
        <v>429</v>
      </c>
      <c r="E239" s="246" t="s">
        <v>147</v>
      </c>
      <c r="F239" s="1"/>
      <c r="G239" s="148"/>
      <c r="H239" s="223">
        <v>57877</v>
      </c>
      <c r="I239" s="223"/>
      <c r="J239" s="2"/>
      <c r="K239" s="2"/>
    </row>
    <row r="240" spans="1:11" s="22" customFormat="1" ht="25.5" customHeight="1">
      <c r="A240" s="50" t="s">
        <v>285</v>
      </c>
      <c r="B240" s="1" t="s">
        <v>462</v>
      </c>
      <c r="C240" s="1" t="s">
        <v>439</v>
      </c>
      <c r="D240" s="1" t="s">
        <v>429</v>
      </c>
      <c r="E240" s="246" t="s">
        <v>147</v>
      </c>
      <c r="F240" s="1"/>
      <c r="G240" s="148">
        <v>800</v>
      </c>
      <c r="H240" s="223">
        <v>57877</v>
      </c>
      <c r="I240" s="223"/>
      <c r="J240" s="2"/>
      <c r="K240" s="2"/>
    </row>
    <row r="241" spans="1:11" s="22" customFormat="1" ht="50.25" customHeight="1">
      <c r="A241" s="50" t="s">
        <v>173</v>
      </c>
      <c r="B241" s="1" t="s">
        <v>462</v>
      </c>
      <c r="C241" s="1" t="s">
        <v>439</v>
      </c>
      <c r="D241" s="1" t="s">
        <v>429</v>
      </c>
      <c r="E241" s="246" t="s">
        <v>147</v>
      </c>
      <c r="F241" s="1"/>
      <c r="G241" s="148">
        <v>810</v>
      </c>
      <c r="H241" s="223">
        <v>57877</v>
      </c>
      <c r="I241" s="223"/>
      <c r="J241" s="2"/>
      <c r="K241" s="2"/>
    </row>
    <row r="242" spans="1:11" s="22" customFormat="1" ht="18" customHeight="1">
      <c r="A242" s="189" t="s">
        <v>216</v>
      </c>
      <c r="B242" s="1" t="s">
        <v>462</v>
      </c>
      <c r="C242" s="1" t="s">
        <v>439</v>
      </c>
      <c r="D242" s="1" t="s">
        <v>430</v>
      </c>
      <c r="E242" s="6"/>
      <c r="F242" s="1"/>
      <c r="G242" s="148"/>
      <c r="H242" s="223">
        <v>73163.2</v>
      </c>
      <c r="I242" s="223"/>
      <c r="J242" s="2"/>
      <c r="K242" s="2"/>
    </row>
    <row r="243" spans="1:11" s="22" customFormat="1" ht="51" customHeight="1">
      <c r="A243" s="166" t="s">
        <v>180</v>
      </c>
      <c r="B243" s="1" t="s">
        <v>462</v>
      </c>
      <c r="C243" s="1" t="s">
        <v>439</v>
      </c>
      <c r="D243" s="1" t="s">
        <v>430</v>
      </c>
      <c r="E243" s="6" t="s">
        <v>356</v>
      </c>
      <c r="F243" s="1"/>
      <c r="G243" s="148"/>
      <c r="H243" s="223">
        <v>73163.2</v>
      </c>
      <c r="I243" s="223"/>
      <c r="J243" s="2"/>
      <c r="K243" s="2"/>
    </row>
    <row r="244" spans="1:11" s="22" customFormat="1" ht="30" customHeight="1">
      <c r="A244" s="7" t="s">
        <v>583</v>
      </c>
      <c r="B244" s="1" t="s">
        <v>462</v>
      </c>
      <c r="C244" s="1" t="s">
        <v>439</v>
      </c>
      <c r="D244" s="1" t="s">
        <v>430</v>
      </c>
      <c r="E244" s="6" t="s">
        <v>582</v>
      </c>
      <c r="F244" s="1"/>
      <c r="G244" s="148"/>
      <c r="H244" s="223">
        <v>73163.2</v>
      </c>
      <c r="I244" s="223"/>
      <c r="J244" s="2"/>
      <c r="K244" s="2"/>
    </row>
    <row r="245" spans="1:11" s="22" customFormat="1" ht="30" customHeight="1">
      <c r="A245" s="65" t="s">
        <v>97</v>
      </c>
      <c r="B245" s="1" t="s">
        <v>462</v>
      </c>
      <c r="C245" s="1" t="s">
        <v>439</v>
      </c>
      <c r="D245" s="1" t="s">
        <v>430</v>
      </c>
      <c r="E245" s="76" t="s">
        <v>100</v>
      </c>
      <c r="F245" s="1"/>
      <c r="G245" s="148"/>
      <c r="H245" s="223">
        <v>9386.3</v>
      </c>
      <c r="I245" s="223"/>
      <c r="J245" s="2"/>
      <c r="K245" s="2"/>
    </row>
    <row r="246" spans="1:11" s="22" customFormat="1" ht="30" customHeight="1">
      <c r="A246" s="50" t="s">
        <v>283</v>
      </c>
      <c r="B246" s="1" t="s">
        <v>462</v>
      </c>
      <c r="C246" s="1" t="s">
        <v>439</v>
      </c>
      <c r="D246" s="1" t="s">
        <v>430</v>
      </c>
      <c r="E246" s="76" t="s">
        <v>100</v>
      </c>
      <c r="F246" s="1"/>
      <c r="G246" s="148">
        <v>200</v>
      </c>
      <c r="H246" s="223">
        <v>6806.3</v>
      </c>
      <c r="I246" s="223"/>
      <c r="J246" s="2"/>
      <c r="K246" s="2"/>
    </row>
    <row r="247" spans="1:11" s="22" customFormat="1" ht="30" customHeight="1">
      <c r="A247" s="50" t="s">
        <v>284</v>
      </c>
      <c r="B247" s="1" t="s">
        <v>462</v>
      </c>
      <c r="C247" s="1" t="s">
        <v>439</v>
      </c>
      <c r="D247" s="1" t="s">
        <v>430</v>
      </c>
      <c r="E247" s="76" t="s">
        <v>100</v>
      </c>
      <c r="F247" s="1"/>
      <c r="G247" s="148">
        <v>240</v>
      </c>
      <c r="H247" s="223">
        <v>6806.3</v>
      </c>
      <c r="I247" s="223"/>
      <c r="J247" s="2"/>
      <c r="K247" s="2"/>
    </row>
    <row r="248" spans="1:11" s="22" customFormat="1" ht="49.5" customHeight="1">
      <c r="A248" s="55" t="s">
        <v>378</v>
      </c>
      <c r="B248" s="1" t="s">
        <v>462</v>
      </c>
      <c r="C248" s="1" t="s">
        <v>439</v>
      </c>
      <c r="D248" s="1" t="s">
        <v>430</v>
      </c>
      <c r="E248" s="76" t="s">
        <v>100</v>
      </c>
      <c r="F248" s="1"/>
      <c r="G248" s="148">
        <v>400</v>
      </c>
      <c r="H248" s="223">
        <v>2580</v>
      </c>
      <c r="I248" s="223"/>
      <c r="J248" s="2"/>
      <c r="K248" s="2"/>
    </row>
    <row r="249" spans="1:11" s="22" customFormat="1" ht="30" customHeight="1">
      <c r="A249" s="55" t="s">
        <v>340</v>
      </c>
      <c r="B249" s="1" t="s">
        <v>462</v>
      </c>
      <c r="C249" s="1" t="s">
        <v>439</v>
      </c>
      <c r="D249" s="1" t="s">
        <v>430</v>
      </c>
      <c r="E249" s="76" t="s">
        <v>100</v>
      </c>
      <c r="F249" s="1"/>
      <c r="G249" s="148">
        <v>410</v>
      </c>
      <c r="H249" s="223">
        <v>2580</v>
      </c>
      <c r="I249" s="223"/>
      <c r="J249" s="2"/>
      <c r="K249" s="2"/>
    </row>
    <row r="250" spans="1:11" s="22" customFormat="1" ht="30" customHeight="1">
      <c r="A250" s="50" t="s">
        <v>99</v>
      </c>
      <c r="B250" s="1" t="s">
        <v>462</v>
      </c>
      <c r="C250" s="1" t="s">
        <v>439</v>
      </c>
      <c r="D250" s="1" t="s">
        <v>430</v>
      </c>
      <c r="E250" s="6" t="s">
        <v>102</v>
      </c>
      <c r="F250" s="1"/>
      <c r="G250" s="148"/>
      <c r="H250" s="223">
        <v>260</v>
      </c>
      <c r="I250" s="223"/>
      <c r="J250" s="2"/>
      <c r="K250" s="2"/>
    </row>
    <row r="251" spans="1:11" s="22" customFormat="1" ht="30" customHeight="1">
      <c r="A251" s="50" t="s">
        <v>283</v>
      </c>
      <c r="B251" s="1" t="s">
        <v>462</v>
      </c>
      <c r="C251" s="1" t="s">
        <v>439</v>
      </c>
      <c r="D251" s="1" t="s">
        <v>430</v>
      </c>
      <c r="E251" s="6" t="s">
        <v>102</v>
      </c>
      <c r="F251" s="1"/>
      <c r="G251" s="148">
        <v>200</v>
      </c>
      <c r="H251" s="223">
        <v>260</v>
      </c>
      <c r="I251" s="223"/>
      <c r="J251" s="2"/>
      <c r="K251" s="2"/>
    </row>
    <row r="252" spans="1:11" s="22" customFormat="1" ht="30" customHeight="1">
      <c r="A252" s="50" t="s">
        <v>284</v>
      </c>
      <c r="B252" s="1" t="s">
        <v>462</v>
      </c>
      <c r="C252" s="1" t="s">
        <v>439</v>
      </c>
      <c r="D252" s="1" t="s">
        <v>430</v>
      </c>
      <c r="E252" s="6" t="s">
        <v>102</v>
      </c>
      <c r="F252" s="1"/>
      <c r="G252" s="148">
        <v>240</v>
      </c>
      <c r="H252" s="223">
        <v>260</v>
      </c>
      <c r="I252" s="223"/>
      <c r="J252" s="2"/>
      <c r="K252" s="2"/>
    </row>
    <row r="253" spans="1:11" s="22" customFormat="1" ht="21.75" customHeight="1">
      <c r="A253" s="50" t="s">
        <v>215</v>
      </c>
      <c r="B253" s="1" t="s">
        <v>462</v>
      </c>
      <c r="C253" s="1" t="s">
        <v>439</v>
      </c>
      <c r="D253" s="1" t="s">
        <v>430</v>
      </c>
      <c r="E253" s="6" t="s">
        <v>217</v>
      </c>
      <c r="F253" s="1"/>
      <c r="G253" s="148"/>
      <c r="H253" s="223">
        <v>63516.9</v>
      </c>
      <c r="I253" s="223"/>
      <c r="J253" s="2"/>
      <c r="K253" s="2"/>
    </row>
    <row r="254" spans="1:11" s="22" customFormat="1" ht="19.5" customHeight="1">
      <c r="A254" s="50" t="s">
        <v>285</v>
      </c>
      <c r="B254" s="1" t="s">
        <v>462</v>
      </c>
      <c r="C254" s="1" t="s">
        <v>439</v>
      </c>
      <c r="D254" s="1" t="s">
        <v>430</v>
      </c>
      <c r="E254" s="6" t="s">
        <v>217</v>
      </c>
      <c r="F254" s="1"/>
      <c r="G254" s="148">
        <v>800</v>
      </c>
      <c r="H254" s="223">
        <v>63516.9</v>
      </c>
      <c r="I254" s="223"/>
      <c r="J254" s="2"/>
      <c r="K254" s="2"/>
    </row>
    <row r="255" spans="1:11" s="22" customFormat="1" ht="48" customHeight="1">
      <c r="A255" s="50" t="s">
        <v>173</v>
      </c>
      <c r="B255" s="1" t="s">
        <v>462</v>
      </c>
      <c r="C255" s="1" t="s">
        <v>439</v>
      </c>
      <c r="D255" s="1" t="s">
        <v>430</v>
      </c>
      <c r="E255" s="6" t="s">
        <v>217</v>
      </c>
      <c r="F255" s="1"/>
      <c r="G255" s="148">
        <v>810</v>
      </c>
      <c r="H255" s="223">
        <v>63516.9</v>
      </c>
      <c r="I255" s="223"/>
      <c r="J255" s="2"/>
      <c r="K255" s="2"/>
    </row>
    <row r="256" spans="1:9" ht="18.75" customHeight="1">
      <c r="A256" s="9" t="s">
        <v>422</v>
      </c>
      <c r="B256" s="1" t="s">
        <v>462</v>
      </c>
      <c r="C256" s="1" t="s">
        <v>439</v>
      </c>
      <c r="D256" s="1" t="s">
        <v>434</v>
      </c>
      <c r="E256" s="6"/>
      <c r="F256" s="1"/>
      <c r="G256" s="148"/>
      <c r="H256" s="223">
        <v>96872</v>
      </c>
      <c r="I256" s="223">
        <f>I257+I268</f>
        <v>4100</v>
      </c>
    </row>
    <row r="257" spans="1:10" ht="57" customHeight="1">
      <c r="A257" s="165" t="s">
        <v>148</v>
      </c>
      <c r="B257" s="1" t="s">
        <v>462</v>
      </c>
      <c r="C257" s="1" t="s">
        <v>439</v>
      </c>
      <c r="D257" s="1" t="s">
        <v>434</v>
      </c>
      <c r="E257" s="6" t="s">
        <v>76</v>
      </c>
      <c r="F257" s="1"/>
      <c r="G257" s="148"/>
      <c r="H257" s="223">
        <v>90221.4</v>
      </c>
      <c r="I257" s="223"/>
      <c r="J257" s="30"/>
    </row>
    <row r="258" spans="1:9" ht="31.5" customHeight="1">
      <c r="A258" s="7" t="s">
        <v>85</v>
      </c>
      <c r="B258" s="1" t="s">
        <v>462</v>
      </c>
      <c r="C258" s="1" t="s">
        <v>439</v>
      </c>
      <c r="D258" s="1" t="s">
        <v>434</v>
      </c>
      <c r="E258" s="6" t="s">
        <v>86</v>
      </c>
      <c r="F258" s="1"/>
      <c r="G258" s="148"/>
      <c r="H258" s="223">
        <v>90221.4</v>
      </c>
      <c r="I258" s="223"/>
    </row>
    <row r="259" spans="1:9" ht="18.75" customHeight="1">
      <c r="A259" s="7" t="s">
        <v>87</v>
      </c>
      <c r="B259" s="1" t="s">
        <v>462</v>
      </c>
      <c r="C259" s="1" t="s">
        <v>439</v>
      </c>
      <c r="D259" s="1" t="s">
        <v>434</v>
      </c>
      <c r="E259" s="6" t="s">
        <v>80</v>
      </c>
      <c r="F259" s="1"/>
      <c r="G259" s="148"/>
      <c r="H259" s="223">
        <v>64782</v>
      </c>
      <c r="I259" s="223"/>
    </row>
    <row r="260" spans="1:9" ht="18.75" customHeight="1">
      <c r="A260" s="47" t="s">
        <v>283</v>
      </c>
      <c r="B260" s="1" t="s">
        <v>462</v>
      </c>
      <c r="C260" s="1" t="s">
        <v>439</v>
      </c>
      <c r="D260" s="1" t="s">
        <v>434</v>
      </c>
      <c r="E260" s="6" t="s">
        <v>80</v>
      </c>
      <c r="F260" s="1"/>
      <c r="G260" s="148">
        <v>200</v>
      </c>
      <c r="H260" s="223">
        <v>64782</v>
      </c>
      <c r="I260" s="223"/>
    </row>
    <row r="261" spans="1:12" ht="30" customHeight="1">
      <c r="A261" s="48" t="s">
        <v>284</v>
      </c>
      <c r="B261" s="1" t="s">
        <v>462</v>
      </c>
      <c r="C261" s="1" t="s">
        <v>439</v>
      </c>
      <c r="D261" s="1" t="s">
        <v>434</v>
      </c>
      <c r="E261" s="6" t="s">
        <v>80</v>
      </c>
      <c r="F261" s="1"/>
      <c r="G261" s="148">
        <v>240</v>
      </c>
      <c r="H261" s="223">
        <v>64782</v>
      </c>
      <c r="I261" s="223"/>
      <c r="J261" s="21"/>
      <c r="L261" s="23"/>
    </row>
    <row r="262" spans="1:9" ht="42.75" customHeight="1">
      <c r="A262" s="7" t="s">
        <v>88</v>
      </c>
      <c r="B262" s="1" t="s">
        <v>462</v>
      </c>
      <c r="C262" s="1" t="s">
        <v>439</v>
      </c>
      <c r="D262" s="1" t="s">
        <v>434</v>
      </c>
      <c r="E262" s="6" t="s">
        <v>81</v>
      </c>
      <c r="F262" s="1"/>
      <c r="G262" s="148"/>
      <c r="H262" s="223">
        <v>19839.4</v>
      </c>
      <c r="I262" s="223"/>
    </row>
    <row r="263" spans="1:9" ht="33" customHeight="1">
      <c r="A263" s="47" t="s">
        <v>283</v>
      </c>
      <c r="B263" s="1" t="s">
        <v>462</v>
      </c>
      <c r="C263" s="1" t="s">
        <v>439</v>
      </c>
      <c r="D263" s="1" t="s">
        <v>434</v>
      </c>
      <c r="E263" s="6" t="s">
        <v>81</v>
      </c>
      <c r="F263" s="1"/>
      <c r="G263" s="148">
        <v>200</v>
      </c>
      <c r="H263" s="223">
        <v>19839.4</v>
      </c>
      <c r="I263" s="223"/>
    </row>
    <row r="264" spans="1:10" ht="33" customHeight="1">
      <c r="A264" s="48" t="s">
        <v>284</v>
      </c>
      <c r="B264" s="1" t="s">
        <v>462</v>
      </c>
      <c r="C264" s="1" t="s">
        <v>439</v>
      </c>
      <c r="D264" s="1" t="s">
        <v>434</v>
      </c>
      <c r="E264" s="6" t="s">
        <v>81</v>
      </c>
      <c r="F264" s="1"/>
      <c r="G264" s="148">
        <v>240</v>
      </c>
      <c r="H264" s="223">
        <v>19839.4</v>
      </c>
      <c r="I264" s="223"/>
      <c r="J264" s="21"/>
    </row>
    <row r="265" spans="1:9" ht="18.75" customHeight="1">
      <c r="A265" s="48" t="s">
        <v>93</v>
      </c>
      <c r="B265" s="1" t="s">
        <v>462</v>
      </c>
      <c r="C265" s="1" t="s">
        <v>439</v>
      </c>
      <c r="D265" s="1" t="s">
        <v>434</v>
      </c>
      <c r="E265" s="6" t="s">
        <v>89</v>
      </c>
      <c r="F265" s="1"/>
      <c r="G265" s="148"/>
      <c r="H265" s="223">
        <v>5600</v>
      </c>
      <c r="I265" s="223"/>
    </row>
    <row r="266" spans="1:9" ht="36.75" customHeight="1">
      <c r="A266" s="47" t="s">
        <v>283</v>
      </c>
      <c r="B266" s="1" t="s">
        <v>462</v>
      </c>
      <c r="C266" s="1" t="s">
        <v>439</v>
      </c>
      <c r="D266" s="1" t="s">
        <v>434</v>
      </c>
      <c r="E266" s="6" t="s">
        <v>89</v>
      </c>
      <c r="F266" s="1"/>
      <c r="G266" s="148">
        <v>200</v>
      </c>
      <c r="H266" s="223">
        <v>5600</v>
      </c>
      <c r="I266" s="223"/>
    </row>
    <row r="267" spans="1:9" ht="41.25" customHeight="1">
      <c r="A267" s="48" t="s">
        <v>284</v>
      </c>
      <c r="B267" s="1" t="s">
        <v>462</v>
      </c>
      <c r="C267" s="1" t="s">
        <v>439</v>
      </c>
      <c r="D267" s="1" t="s">
        <v>434</v>
      </c>
      <c r="E267" s="6" t="s">
        <v>89</v>
      </c>
      <c r="F267" s="1"/>
      <c r="G267" s="148">
        <v>240</v>
      </c>
      <c r="H267" s="223">
        <v>5600</v>
      </c>
      <c r="I267" s="223"/>
    </row>
    <row r="268" spans="1:12" ht="18.75" customHeight="1">
      <c r="A268" s="10" t="s">
        <v>347</v>
      </c>
      <c r="B268" s="1" t="s">
        <v>462</v>
      </c>
      <c r="C268" s="1" t="s">
        <v>439</v>
      </c>
      <c r="D268" s="1" t="s">
        <v>434</v>
      </c>
      <c r="E268" s="6" t="s">
        <v>346</v>
      </c>
      <c r="F268" s="1"/>
      <c r="G268" s="148"/>
      <c r="H268" s="223">
        <v>6650.6</v>
      </c>
      <c r="I268" s="223">
        <f>I269+I276</f>
        <v>4100</v>
      </c>
      <c r="L268" s="23"/>
    </row>
    <row r="269" spans="1:9" ht="18.75" customHeight="1">
      <c r="A269" s="10" t="s">
        <v>214</v>
      </c>
      <c r="B269" s="1" t="s">
        <v>462</v>
      </c>
      <c r="C269" s="1" t="s">
        <v>439</v>
      </c>
      <c r="D269" s="1" t="s">
        <v>434</v>
      </c>
      <c r="E269" s="6" t="s">
        <v>94</v>
      </c>
      <c r="F269" s="1"/>
      <c r="G269" s="148"/>
      <c r="H269" s="223">
        <v>2550.6</v>
      </c>
      <c r="I269" s="223"/>
    </row>
    <row r="270" spans="1:9" ht="69" customHeight="1">
      <c r="A270" s="50" t="s">
        <v>318</v>
      </c>
      <c r="B270" s="1" t="s">
        <v>462</v>
      </c>
      <c r="C270" s="1" t="s">
        <v>439</v>
      </c>
      <c r="D270" s="1" t="s">
        <v>434</v>
      </c>
      <c r="E270" s="6" t="s">
        <v>94</v>
      </c>
      <c r="F270" s="1"/>
      <c r="G270" s="148" t="s">
        <v>362</v>
      </c>
      <c r="H270" s="223">
        <v>2445.1</v>
      </c>
      <c r="I270" s="223"/>
    </row>
    <row r="271" spans="1:11" s="22" customFormat="1" ht="24" customHeight="1">
      <c r="A271" s="50" t="s">
        <v>245</v>
      </c>
      <c r="B271" s="11" t="s">
        <v>462</v>
      </c>
      <c r="C271" s="11" t="s">
        <v>439</v>
      </c>
      <c r="D271" s="11" t="s">
        <v>434</v>
      </c>
      <c r="E271" s="6" t="s">
        <v>94</v>
      </c>
      <c r="F271" s="11"/>
      <c r="G271" s="203">
        <v>110</v>
      </c>
      <c r="H271" s="225">
        <v>2445.1</v>
      </c>
      <c r="I271" s="225"/>
      <c r="J271" s="21"/>
      <c r="K271" s="2"/>
    </row>
    <row r="272" spans="1:11" ht="33" customHeight="1">
      <c r="A272" s="50" t="s">
        <v>283</v>
      </c>
      <c r="B272" s="11" t="s">
        <v>462</v>
      </c>
      <c r="C272" s="11" t="s">
        <v>439</v>
      </c>
      <c r="D272" s="11" t="s">
        <v>434</v>
      </c>
      <c r="E272" s="6" t="s">
        <v>94</v>
      </c>
      <c r="F272" s="11"/>
      <c r="G272" s="203" t="s">
        <v>286</v>
      </c>
      <c r="H272" s="225">
        <v>76.6</v>
      </c>
      <c r="I272" s="225"/>
      <c r="K272" s="41"/>
    </row>
    <row r="273" spans="1:9" ht="33" customHeight="1">
      <c r="A273" s="50" t="s">
        <v>284</v>
      </c>
      <c r="B273" s="1" t="s">
        <v>462</v>
      </c>
      <c r="C273" s="1" t="s">
        <v>439</v>
      </c>
      <c r="D273" s="1" t="s">
        <v>434</v>
      </c>
      <c r="E273" s="6" t="s">
        <v>94</v>
      </c>
      <c r="F273" s="1"/>
      <c r="G273" s="148" t="s">
        <v>276</v>
      </c>
      <c r="H273" s="223">
        <v>76.6</v>
      </c>
      <c r="I273" s="223"/>
    </row>
    <row r="274" spans="1:11" ht="18.75" customHeight="1">
      <c r="A274" s="50" t="s">
        <v>285</v>
      </c>
      <c r="B274" s="1" t="s">
        <v>462</v>
      </c>
      <c r="C274" s="1" t="s">
        <v>439</v>
      </c>
      <c r="D274" s="1" t="s">
        <v>434</v>
      </c>
      <c r="E274" s="6" t="s">
        <v>94</v>
      </c>
      <c r="F274" s="1"/>
      <c r="G274" s="148" t="s">
        <v>366</v>
      </c>
      <c r="H274" s="223">
        <v>28.9</v>
      </c>
      <c r="I274" s="223"/>
      <c r="K274" s="23"/>
    </row>
    <row r="275" spans="1:11" ht="18.75" customHeight="1">
      <c r="A275" s="50" t="s">
        <v>278</v>
      </c>
      <c r="B275" s="1" t="s">
        <v>462</v>
      </c>
      <c r="C275" s="1" t="s">
        <v>439</v>
      </c>
      <c r="D275" s="1" t="s">
        <v>434</v>
      </c>
      <c r="E275" s="6" t="s">
        <v>94</v>
      </c>
      <c r="F275" s="1"/>
      <c r="G275" s="148" t="s">
        <v>277</v>
      </c>
      <c r="H275" s="223">
        <v>28.9</v>
      </c>
      <c r="I275" s="223"/>
      <c r="J275" s="21"/>
      <c r="K275" s="23"/>
    </row>
    <row r="276" spans="1:11" ht="36" customHeight="1">
      <c r="A276" s="50" t="s">
        <v>255</v>
      </c>
      <c r="B276" s="1" t="s">
        <v>462</v>
      </c>
      <c r="C276" s="1" t="s">
        <v>439</v>
      </c>
      <c r="D276" s="1" t="s">
        <v>434</v>
      </c>
      <c r="E276" s="6" t="s">
        <v>254</v>
      </c>
      <c r="F276" s="1"/>
      <c r="G276" s="148"/>
      <c r="H276" s="223">
        <v>4100</v>
      </c>
      <c r="I276" s="223">
        <f>I277</f>
        <v>4100</v>
      </c>
      <c r="J276" s="21"/>
      <c r="K276" s="23"/>
    </row>
    <row r="277" spans="1:11" ht="31.5" customHeight="1">
      <c r="A277" s="50" t="s">
        <v>283</v>
      </c>
      <c r="B277" s="1" t="s">
        <v>462</v>
      </c>
      <c r="C277" s="1" t="s">
        <v>439</v>
      </c>
      <c r="D277" s="1" t="s">
        <v>434</v>
      </c>
      <c r="E277" s="6" t="s">
        <v>254</v>
      </c>
      <c r="F277" s="1"/>
      <c r="G277" s="203" t="s">
        <v>286</v>
      </c>
      <c r="H277" s="223">
        <v>4100</v>
      </c>
      <c r="I277" s="223">
        <f>I278</f>
        <v>4100</v>
      </c>
      <c r="J277" s="21"/>
      <c r="K277" s="23"/>
    </row>
    <row r="278" spans="1:11" ht="31.5" customHeight="1">
      <c r="A278" s="50" t="s">
        <v>284</v>
      </c>
      <c r="B278" s="1" t="s">
        <v>462</v>
      </c>
      <c r="C278" s="1" t="s">
        <v>439</v>
      </c>
      <c r="D278" s="1" t="s">
        <v>434</v>
      </c>
      <c r="E278" s="6" t="s">
        <v>254</v>
      </c>
      <c r="F278" s="1"/>
      <c r="G278" s="148" t="s">
        <v>276</v>
      </c>
      <c r="H278" s="223">
        <v>4100</v>
      </c>
      <c r="I278" s="223">
        <v>4100</v>
      </c>
      <c r="J278" s="21"/>
      <c r="K278" s="23"/>
    </row>
    <row r="279" spans="1:9" ht="18" customHeight="1">
      <c r="A279" s="8" t="s">
        <v>393</v>
      </c>
      <c r="B279" s="11" t="s">
        <v>462</v>
      </c>
      <c r="C279" s="11" t="s">
        <v>440</v>
      </c>
      <c r="D279" s="11"/>
      <c r="E279" s="12"/>
      <c r="F279" s="11"/>
      <c r="G279" s="203"/>
      <c r="H279" s="225">
        <v>3650</v>
      </c>
      <c r="I279" s="223"/>
    </row>
    <row r="280" spans="1:9" ht="14.25">
      <c r="A280" s="9" t="s">
        <v>394</v>
      </c>
      <c r="B280" s="11" t="s">
        <v>462</v>
      </c>
      <c r="C280" s="11" t="s">
        <v>440</v>
      </c>
      <c r="D280" s="11" t="s">
        <v>439</v>
      </c>
      <c r="E280" s="12"/>
      <c r="F280" s="11"/>
      <c r="G280" s="203"/>
      <c r="H280" s="225">
        <v>3650</v>
      </c>
      <c r="I280" s="223"/>
    </row>
    <row r="281" spans="1:9" ht="51.75" customHeight="1">
      <c r="A281" s="166" t="s">
        <v>53</v>
      </c>
      <c r="B281" s="11" t="s">
        <v>462</v>
      </c>
      <c r="C281" s="11" t="s">
        <v>440</v>
      </c>
      <c r="D281" s="11" t="s">
        <v>439</v>
      </c>
      <c r="E281" s="12" t="s">
        <v>121</v>
      </c>
      <c r="F281" s="11"/>
      <c r="G281" s="203"/>
      <c r="H281" s="225">
        <v>3650</v>
      </c>
      <c r="I281" s="223"/>
    </row>
    <row r="282" spans="1:9" ht="24.75" customHeight="1">
      <c r="A282" s="217" t="s">
        <v>620</v>
      </c>
      <c r="B282" s="11" t="s">
        <v>462</v>
      </c>
      <c r="C282" s="11" t="s">
        <v>440</v>
      </c>
      <c r="D282" s="11" t="s">
        <v>439</v>
      </c>
      <c r="E282" s="12" t="s">
        <v>175</v>
      </c>
      <c r="F282" s="11"/>
      <c r="G282" s="203"/>
      <c r="H282" s="225">
        <v>3100</v>
      </c>
      <c r="I282" s="223"/>
    </row>
    <row r="283" spans="1:9" ht="34.5" customHeight="1">
      <c r="A283" s="105" t="s">
        <v>283</v>
      </c>
      <c r="B283" s="11" t="s">
        <v>462</v>
      </c>
      <c r="C283" s="11" t="s">
        <v>440</v>
      </c>
      <c r="D283" s="11" t="s">
        <v>439</v>
      </c>
      <c r="E283" s="12" t="s">
        <v>175</v>
      </c>
      <c r="F283" s="11"/>
      <c r="G283" s="203">
        <v>200</v>
      </c>
      <c r="H283" s="225">
        <v>100</v>
      </c>
      <c r="I283" s="223"/>
    </row>
    <row r="284" spans="1:9" ht="33" customHeight="1">
      <c r="A284" s="105" t="s">
        <v>284</v>
      </c>
      <c r="B284" s="11" t="s">
        <v>462</v>
      </c>
      <c r="C284" s="11" t="s">
        <v>440</v>
      </c>
      <c r="D284" s="11" t="s">
        <v>439</v>
      </c>
      <c r="E284" s="12" t="s">
        <v>175</v>
      </c>
      <c r="F284" s="11"/>
      <c r="G284" s="203">
        <v>240</v>
      </c>
      <c r="H284" s="225">
        <v>100</v>
      </c>
      <c r="I284" s="223"/>
    </row>
    <row r="285" spans="1:9" ht="21" customHeight="1">
      <c r="A285" s="119" t="s">
        <v>285</v>
      </c>
      <c r="B285" s="11" t="s">
        <v>462</v>
      </c>
      <c r="C285" s="11" t="s">
        <v>440</v>
      </c>
      <c r="D285" s="11" t="s">
        <v>439</v>
      </c>
      <c r="E285" s="12" t="s">
        <v>175</v>
      </c>
      <c r="F285" s="11"/>
      <c r="G285" s="203">
        <v>800</v>
      </c>
      <c r="H285" s="225">
        <v>3000</v>
      </c>
      <c r="I285" s="223"/>
    </row>
    <row r="286" spans="1:9" ht="52.5" customHeight="1">
      <c r="A286" s="119" t="s">
        <v>173</v>
      </c>
      <c r="B286" s="11" t="s">
        <v>462</v>
      </c>
      <c r="C286" s="11" t="s">
        <v>440</v>
      </c>
      <c r="D286" s="11" t="s">
        <v>439</v>
      </c>
      <c r="E286" s="12" t="s">
        <v>175</v>
      </c>
      <c r="F286" s="11"/>
      <c r="G286" s="203">
        <v>810</v>
      </c>
      <c r="H286" s="225">
        <v>3000</v>
      </c>
      <c r="I286" s="223"/>
    </row>
    <row r="287" spans="1:9" ht="25.5" customHeight="1">
      <c r="A287" s="105" t="s">
        <v>552</v>
      </c>
      <c r="B287" s="11" t="s">
        <v>462</v>
      </c>
      <c r="C287" s="11" t="s">
        <v>440</v>
      </c>
      <c r="D287" s="11" t="s">
        <v>439</v>
      </c>
      <c r="E287" s="12" t="s">
        <v>176</v>
      </c>
      <c r="F287" s="11"/>
      <c r="G287" s="203"/>
      <c r="H287" s="225">
        <v>400</v>
      </c>
      <c r="I287" s="223"/>
    </row>
    <row r="288" spans="1:9" ht="35.25" customHeight="1">
      <c r="A288" s="105" t="s">
        <v>283</v>
      </c>
      <c r="B288" s="11" t="s">
        <v>462</v>
      </c>
      <c r="C288" s="11" t="s">
        <v>440</v>
      </c>
      <c r="D288" s="11" t="s">
        <v>439</v>
      </c>
      <c r="E288" s="12" t="s">
        <v>176</v>
      </c>
      <c r="F288" s="11"/>
      <c r="G288" s="203">
        <v>200</v>
      </c>
      <c r="H288" s="225">
        <v>400</v>
      </c>
      <c r="I288" s="223"/>
    </row>
    <row r="289" spans="1:9" ht="43.5" customHeight="1">
      <c r="A289" s="105" t="s">
        <v>284</v>
      </c>
      <c r="B289" s="11" t="s">
        <v>462</v>
      </c>
      <c r="C289" s="11" t="s">
        <v>440</v>
      </c>
      <c r="D289" s="11" t="s">
        <v>439</v>
      </c>
      <c r="E289" s="12" t="s">
        <v>176</v>
      </c>
      <c r="F289" s="11"/>
      <c r="G289" s="203">
        <v>240</v>
      </c>
      <c r="H289" s="225">
        <v>400</v>
      </c>
      <c r="I289" s="223"/>
    </row>
    <row r="290" spans="1:9" ht="33" customHeight="1">
      <c r="A290" s="105" t="s">
        <v>553</v>
      </c>
      <c r="B290" s="11" t="s">
        <v>462</v>
      </c>
      <c r="C290" s="11" t="s">
        <v>440</v>
      </c>
      <c r="D290" s="11" t="s">
        <v>439</v>
      </c>
      <c r="E290" s="12" t="s">
        <v>177</v>
      </c>
      <c r="F290" s="11"/>
      <c r="G290" s="203"/>
      <c r="H290" s="225">
        <v>150</v>
      </c>
      <c r="I290" s="223"/>
    </row>
    <row r="291" spans="1:9" ht="30" customHeight="1">
      <c r="A291" s="105" t="s">
        <v>283</v>
      </c>
      <c r="B291" s="11" t="s">
        <v>462</v>
      </c>
      <c r="C291" s="11" t="s">
        <v>440</v>
      </c>
      <c r="D291" s="11" t="s">
        <v>439</v>
      </c>
      <c r="E291" s="12" t="s">
        <v>177</v>
      </c>
      <c r="F291" s="11"/>
      <c r="G291" s="203">
        <v>200</v>
      </c>
      <c r="H291" s="225">
        <v>150</v>
      </c>
      <c r="I291" s="223"/>
    </row>
    <row r="292" spans="1:9" ht="35.25" customHeight="1">
      <c r="A292" s="105" t="s">
        <v>284</v>
      </c>
      <c r="B292" s="11" t="s">
        <v>462</v>
      </c>
      <c r="C292" s="11" t="s">
        <v>440</v>
      </c>
      <c r="D292" s="11" t="s">
        <v>439</v>
      </c>
      <c r="E292" s="12" t="s">
        <v>177</v>
      </c>
      <c r="F292" s="11"/>
      <c r="G292" s="203">
        <v>240</v>
      </c>
      <c r="H292" s="225">
        <v>150</v>
      </c>
      <c r="I292" s="223"/>
    </row>
    <row r="293" spans="1:9" ht="28.5">
      <c r="A293" s="166" t="s">
        <v>182</v>
      </c>
      <c r="B293" s="1" t="s">
        <v>462</v>
      </c>
      <c r="C293" s="1" t="s">
        <v>437</v>
      </c>
      <c r="D293" s="1"/>
      <c r="E293" s="6"/>
      <c r="F293" s="1"/>
      <c r="G293" s="148"/>
      <c r="H293" s="223">
        <v>100945.4</v>
      </c>
      <c r="I293" s="223"/>
    </row>
    <row r="294" spans="1:9" ht="15">
      <c r="A294" s="48" t="s">
        <v>471</v>
      </c>
      <c r="B294" s="1" t="s">
        <v>462</v>
      </c>
      <c r="C294" s="1" t="s">
        <v>437</v>
      </c>
      <c r="D294" s="1" t="s">
        <v>429</v>
      </c>
      <c r="E294" s="6"/>
      <c r="F294" s="1"/>
      <c r="G294" s="148"/>
      <c r="H294" s="223">
        <v>99964.4</v>
      </c>
      <c r="I294" s="223"/>
    </row>
    <row r="295" spans="1:9" ht="30">
      <c r="A295" s="48" t="s">
        <v>575</v>
      </c>
      <c r="B295" s="1" t="s">
        <v>462</v>
      </c>
      <c r="C295" s="1" t="s">
        <v>437</v>
      </c>
      <c r="D295" s="1" t="s">
        <v>429</v>
      </c>
      <c r="E295" s="6" t="s">
        <v>579</v>
      </c>
      <c r="F295" s="1"/>
      <c r="G295" s="204"/>
      <c r="H295" s="223">
        <v>99964.4</v>
      </c>
      <c r="I295" s="223"/>
    </row>
    <row r="296" spans="1:9" ht="30">
      <c r="A296" s="48" t="s">
        <v>31</v>
      </c>
      <c r="B296" s="1" t="s">
        <v>462</v>
      </c>
      <c r="C296" s="1" t="s">
        <v>437</v>
      </c>
      <c r="D296" s="1" t="s">
        <v>429</v>
      </c>
      <c r="E296" s="6" t="s">
        <v>32</v>
      </c>
      <c r="F296" s="1"/>
      <c r="G296" s="204"/>
      <c r="H296" s="223">
        <v>99964.4</v>
      </c>
      <c r="I296" s="223"/>
    </row>
    <row r="297" spans="1:9" ht="15">
      <c r="A297" s="55" t="s">
        <v>313</v>
      </c>
      <c r="B297" s="1" t="s">
        <v>462</v>
      </c>
      <c r="C297" s="1" t="s">
        <v>437</v>
      </c>
      <c r="D297" s="1" t="s">
        <v>429</v>
      </c>
      <c r="E297" s="6" t="s">
        <v>32</v>
      </c>
      <c r="F297" s="1"/>
      <c r="G297" s="204">
        <v>400</v>
      </c>
      <c r="H297" s="223">
        <v>99964.4</v>
      </c>
      <c r="I297" s="223"/>
    </row>
    <row r="298" spans="1:18" ht="33.75" customHeight="1">
      <c r="A298" s="55" t="s">
        <v>242</v>
      </c>
      <c r="B298" s="14" t="s">
        <v>462</v>
      </c>
      <c r="C298" s="14" t="s">
        <v>437</v>
      </c>
      <c r="D298" s="14" t="s">
        <v>429</v>
      </c>
      <c r="E298" s="15" t="s">
        <v>32</v>
      </c>
      <c r="F298" s="14"/>
      <c r="G298" s="204">
        <v>410</v>
      </c>
      <c r="H298" s="227">
        <v>43438.4</v>
      </c>
      <c r="I298" s="227"/>
      <c r="J298" s="30"/>
      <c r="K298" s="30"/>
      <c r="L298" s="30"/>
      <c r="M298" s="30"/>
      <c r="N298" s="30"/>
      <c r="O298" s="30"/>
      <c r="P298" s="30"/>
      <c r="Q298" s="30"/>
      <c r="R298" s="30"/>
    </row>
    <row r="299" spans="1:9" ht="54.75" customHeight="1">
      <c r="A299" s="55" t="s">
        <v>248</v>
      </c>
      <c r="B299" s="1" t="s">
        <v>462</v>
      </c>
      <c r="C299" s="1" t="s">
        <v>437</v>
      </c>
      <c r="D299" s="1" t="s">
        <v>429</v>
      </c>
      <c r="E299" s="6" t="s">
        <v>241</v>
      </c>
      <c r="F299" s="1"/>
      <c r="G299" s="204">
        <v>410</v>
      </c>
      <c r="H299" s="223">
        <v>56526</v>
      </c>
      <c r="I299" s="223"/>
    </row>
    <row r="300" spans="1:9" ht="18" customHeight="1">
      <c r="A300" s="9" t="s">
        <v>390</v>
      </c>
      <c r="B300" s="1" t="s">
        <v>462</v>
      </c>
      <c r="C300" s="1" t="s">
        <v>437</v>
      </c>
      <c r="D300" s="1" t="s">
        <v>437</v>
      </c>
      <c r="E300" s="6"/>
      <c r="F300" s="1"/>
      <c r="G300" s="204"/>
      <c r="H300" s="223">
        <v>146</v>
      </c>
      <c r="I300" s="223"/>
    </row>
    <row r="301" spans="1:9" ht="30.75" customHeight="1">
      <c r="A301" s="166" t="s">
        <v>55</v>
      </c>
      <c r="B301" s="1" t="s">
        <v>462</v>
      </c>
      <c r="C301" s="1" t="s">
        <v>437</v>
      </c>
      <c r="D301" s="1" t="s">
        <v>437</v>
      </c>
      <c r="E301" s="6" t="s">
        <v>352</v>
      </c>
      <c r="F301" s="1"/>
      <c r="G301" s="204"/>
      <c r="H301" s="223">
        <v>146</v>
      </c>
      <c r="I301" s="223"/>
    </row>
    <row r="302" spans="1:9" ht="21.75" customHeight="1">
      <c r="A302" s="139" t="s">
        <v>67</v>
      </c>
      <c r="B302" s="1" t="s">
        <v>462</v>
      </c>
      <c r="C302" s="1" t="s">
        <v>437</v>
      </c>
      <c r="D302" s="1" t="s">
        <v>437</v>
      </c>
      <c r="E302" s="6" t="s">
        <v>572</v>
      </c>
      <c r="F302" s="1"/>
      <c r="G302" s="204"/>
      <c r="H302" s="223">
        <v>146</v>
      </c>
      <c r="I302" s="223"/>
    </row>
    <row r="303" spans="1:9" ht="33.75" customHeight="1">
      <c r="A303" s="139" t="s">
        <v>62</v>
      </c>
      <c r="B303" s="1" t="s">
        <v>462</v>
      </c>
      <c r="C303" s="1" t="s">
        <v>437</v>
      </c>
      <c r="D303" s="1" t="s">
        <v>437</v>
      </c>
      <c r="E303" s="6" t="s">
        <v>68</v>
      </c>
      <c r="F303" s="1"/>
      <c r="G303" s="204"/>
      <c r="H303" s="223">
        <v>146</v>
      </c>
      <c r="I303" s="223"/>
    </row>
    <row r="304" spans="1:9" ht="28.5" customHeight="1">
      <c r="A304" s="50" t="s">
        <v>283</v>
      </c>
      <c r="B304" s="1" t="s">
        <v>462</v>
      </c>
      <c r="C304" s="1" t="s">
        <v>437</v>
      </c>
      <c r="D304" s="1" t="s">
        <v>437</v>
      </c>
      <c r="E304" s="6" t="s">
        <v>64</v>
      </c>
      <c r="F304" s="1"/>
      <c r="G304" s="204">
        <v>200</v>
      </c>
      <c r="H304" s="223">
        <v>146</v>
      </c>
      <c r="I304" s="223"/>
    </row>
    <row r="305" spans="1:9" ht="31.5" customHeight="1">
      <c r="A305" s="50" t="s">
        <v>284</v>
      </c>
      <c r="B305" s="1" t="s">
        <v>462</v>
      </c>
      <c r="C305" s="1" t="s">
        <v>437</v>
      </c>
      <c r="D305" s="1" t="s">
        <v>437</v>
      </c>
      <c r="E305" s="6" t="s">
        <v>64</v>
      </c>
      <c r="F305" s="1"/>
      <c r="G305" s="204">
        <v>240</v>
      </c>
      <c r="H305" s="223">
        <v>146</v>
      </c>
      <c r="I305" s="223"/>
    </row>
    <row r="306" spans="1:9" ht="15" customHeight="1">
      <c r="A306" s="9" t="s">
        <v>391</v>
      </c>
      <c r="B306" s="1" t="s">
        <v>462</v>
      </c>
      <c r="C306" s="1" t="s">
        <v>437</v>
      </c>
      <c r="D306" s="1" t="s">
        <v>435</v>
      </c>
      <c r="E306" s="6"/>
      <c r="F306" s="1"/>
      <c r="G306" s="204"/>
      <c r="H306" s="223">
        <v>835</v>
      </c>
      <c r="I306" s="223"/>
    </row>
    <row r="307" spans="1:9" ht="38.25" customHeight="1">
      <c r="A307" s="166" t="s">
        <v>182</v>
      </c>
      <c r="B307" s="1" t="s">
        <v>462</v>
      </c>
      <c r="C307" s="1" t="s">
        <v>437</v>
      </c>
      <c r="D307" s="1" t="s">
        <v>435</v>
      </c>
      <c r="E307" s="6"/>
      <c r="F307" s="1"/>
      <c r="G307" s="204"/>
      <c r="H307" s="223">
        <v>835</v>
      </c>
      <c r="I307" s="223"/>
    </row>
    <row r="308" spans="1:9" ht="19.5" customHeight="1">
      <c r="A308" s="55" t="s">
        <v>42</v>
      </c>
      <c r="B308" s="1" t="s">
        <v>462</v>
      </c>
      <c r="C308" s="1" t="s">
        <v>437</v>
      </c>
      <c r="D308" s="1" t="s">
        <v>435</v>
      </c>
      <c r="E308" s="6"/>
      <c r="F308" s="1"/>
      <c r="G308" s="204"/>
      <c r="H308" s="223">
        <v>835</v>
      </c>
      <c r="I308" s="223"/>
    </row>
    <row r="309" spans="1:9" ht="31.5" customHeight="1">
      <c r="A309" s="84" t="s">
        <v>539</v>
      </c>
      <c r="B309" s="1" t="s">
        <v>462</v>
      </c>
      <c r="C309" s="1" t="s">
        <v>437</v>
      </c>
      <c r="D309" s="1" t="s">
        <v>435</v>
      </c>
      <c r="E309" s="6" t="s">
        <v>38</v>
      </c>
      <c r="F309" s="1"/>
      <c r="G309" s="148"/>
      <c r="H309" s="223">
        <v>835</v>
      </c>
      <c r="I309" s="223"/>
    </row>
    <row r="310" spans="1:9" ht="31.5" customHeight="1">
      <c r="A310" s="50" t="s">
        <v>283</v>
      </c>
      <c r="B310" s="1" t="s">
        <v>462</v>
      </c>
      <c r="C310" s="1" t="s">
        <v>437</v>
      </c>
      <c r="D310" s="1" t="s">
        <v>435</v>
      </c>
      <c r="E310" s="6" t="s">
        <v>38</v>
      </c>
      <c r="F310" s="1"/>
      <c r="G310" s="148">
        <v>200</v>
      </c>
      <c r="H310" s="223">
        <v>835</v>
      </c>
      <c r="I310" s="223"/>
    </row>
    <row r="311" spans="1:9" ht="31.5" customHeight="1">
      <c r="A311" s="50" t="s">
        <v>284</v>
      </c>
      <c r="B311" s="1" t="s">
        <v>462</v>
      </c>
      <c r="C311" s="1" t="s">
        <v>437</v>
      </c>
      <c r="D311" s="1" t="s">
        <v>435</v>
      </c>
      <c r="E311" s="6" t="s">
        <v>38</v>
      </c>
      <c r="F311" s="1"/>
      <c r="G311" s="148">
        <v>240</v>
      </c>
      <c r="H311" s="223">
        <v>835</v>
      </c>
      <c r="I311" s="223"/>
    </row>
    <row r="312" spans="1:9" ht="18" customHeight="1">
      <c r="A312" s="9" t="s">
        <v>498</v>
      </c>
      <c r="B312" s="1" t="s">
        <v>462</v>
      </c>
      <c r="C312" s="1" t="s">
        <v>438</v>
      </c>
      <c r="D312" s="1" t="s">
        <v>431</v>
      </c>
      <c r="E312" s="6"/>
      <c r="F312" s="1"/>
      <c r="G312" s="204"/>
      <c r="H312" s="223">
        <v>3545.8</v>
      </c>
      <c r="I312" s="223"/>
    </row>
    <row r="313" spans="1:9" ht="16.5" customHeight="1">
      <c r="A313" s="9" t="s">
        <v>499</v>
      </c>
      <c r="B313" s="1" t="s">
        <v>462</v>
      </c>
      <c r="C313" s="1" t="s">
        <v>438</v>
      </c>
      <c r="D313" s="1" t="s">
        <v>431</v>
      </c>
      <c r="E313" s="6"/>
      <c r="F313" s="1"/>
      <c r="G313" s="204"/>
      <c r="H313" s="223">
        <v>3545.8</v>
      </c>
      <c r="I313" s="223"/>
    </row>
    <row r="314" spans="1:9" ht="36" customHeight="1">
      <c r="A314" s="218" t="s">
        <v>189</v>
      </c>
      <c r="B314" s="1" t="s">
        <v>462</v>
      </c>
      <c r="C314" s="1" t="s">
        <v>438</v>
      </c>
      <c r="D314" s="1" t="s">
        <v>431</v>
      </c>
      <c r="E314" s="6" t="s">
        <v>292</v>
      </c>
      <c r="F314" s="1"/>
      <c r="G314" s="204"/>
      <c r="H314" s="223">
        <v>3545.8</v>
      </c>
      <c r="I314" s="223"/>
    </row>
    <row r="315" spans="1:9" ht="45" customHeight="1">
      <c r="A315" s="91" t="s">
        <v>300</v>
      </c>
      <c r="B315" s="1" t="s">
        <v>462</v>
      </c>
      <c r="C315" s="1" t="s">
        <v>438</v>
      </c>
      <c r="D315" s="1" t="s">
        <v>431</v>
      </c>
      <c r="E315" s="15" t="s">
        <v>325</v>
      </c>
      <c r="F315" s="1"/>
      <c r="G315" s="148"/>
      <c r="H315" s="223">
        <v>1545.8</v>
      </c>
      <c r="I315" s="223"/>
    </row>
    <row r="316" spans="1:9" ht="33" customHeight="1">
      <c r="A316" s="47" t="s">
        <v>283</v>
      </c>
      <c r="B316" s="1" t="s">
        <v>462</v>
      </c>
      <c r="C316" s="1" t="s">
        <v>438</v>
      </c>
      <c r="D316" s="1" t="s">
        <v>431</v>
      </c>
      <c r="E316" s="15" t="s">
        <v>325</v>
      </c>
      <c r="F316" s="1"/>
      <c r="G316" s="148">
        <v>200</v>
      </c>
      <c r="H316" s="223">
        <v>1545.8</v>
      </c>
      <c r="I316" s="223"/>
    </row>
    <row r="317" spans="1:9" ht="37.5" customHeight="1">
      <c r="A317" s="48" t="s">
        <v>284</v>
      </c>
      <c r="B317" s="1" t="s">
        <v>462</v>
      </c>
      <c r="C317" s="1" t="s">
        <v>438</v>
      </c>
      <c r="D317" s="1" t="s">
        <v>431</v>
      </c>
      <c r="E317" s="15" t="s">
        <v>325</v>
      </c>
      <c r="F317" s="1"/>
      <c r="G317" s="148">
        <v>240</v>
      </c>
      <c r="H317" s="223">
        <v>1545.8</v>
      </c>
      <c r="I317" s="223"/>
    </row>
    <row r="318" spans="1:9" ht="36" customHeight="1">
      <c r="A318" s="61" t="s">
        <v>311</v>
      </c>
      <c r="B318" s="1" t="s">
        <v>462</v>
      </c>
      <c r="C318" s="1" t="s">
        <v>438</v>
      </c>
      <c r="D318" s="1" t="s">
        <v>431</v>
      </c>
      <c r="E318" s="15" t="s">
        <v>339</v>
      </c>
      <c r="F318" s="1"/>
      <c r="G318" s="148"/>
      <c r="H318" s="223">
        <v>2000</v>
      </c>
      <c r="I318" s="223"/>
    </row>
    <row r="319" spans="1:9" ht="32.25" customHeight="1">
      <c r="A319" s="62" t="s">
        <v>312</v>
      </c>
      <c r="B319" s="1" t="s">
        <v>462</v>
      </c>
      <c r="C319" s="1" t="s">
        <v>438</v>
      </c>
      <c r="D319" s="1" t="s">
        <v>431</v>
      </c>
      <c r="E319" s="15" t="s">
        <v>339</v>
      </c>
      <c r="F319" s="1"/>
      <c r="G319" s="148"/>
      <c r="H319" s="223">
        <v>2000</v>
      </c>
      <c r="I319" s="223"/>
    </row>
    <row r="320" spans="1:9" ht="21" customHeight="1">
      <c r="A320" s="55" t="s">
        <v>313</v>
      </c>
      <c r="B320" s="1" t="s">
        <v>462</v>
      </c>
      <c r="C320" s="1" t="s">
        <v>438</v>
      </c>
      <c r="D320" s="1" t="s">
        <v>431</v>
      </c>
      <c r="E320" s="15" t="s">
        <v>339</v>
      </c>
      <c r="F320" s="1"/>
      <c r="G320" s="148">
        <v>400</v>
      </c>
      <c r="H320" s="223">
        <v>2000</v>
      </c>
      <c r="I320" s="223"/>
    </row>
    <row r="321" spans="1:9" ht="37.5" customHeight="1">
      <c r="A321" s="55" t="s">
        <v>340</v>
      </c>
      <c r="B321" s="1" t="s">
        <v>462</v>
      </c>
      <c r="C321" s="1" t="s">
        <v>438</v>
      </c>
      <c r="D321" s="1" t="s">
        <v>431</v>
      </c>
      <c r="E321" s="15" t="s">
        <v>339</v>
      </c>
      <c r="F321" s="1"/>
      <c r="G321" s="204">
        <v>410</v>
      </c>
      <c r="H321" s="223">
        <v>2000</v>
      </c>
      <c r="I321" s="223"/>
    </row>
    <row r="322" spans="1:9" ht="14.25">
      <c r="A322" s="9" t="s">
        <v>460</v>
      </c>
      <c r="B322" s="11" t="s">
        <v>462</v>
      </c>
      <c r="C322" s="11" t="s">
        <v>435</v>
      </c>
      <c r="D322" s="11"/>
      <c r="E322" s="12"/>
      <c r="F322" s="11"/>
      <c r="G322" s="203"/>
      <c r="H322" s="225">
        <v>169078.7</v>
      </c>
      <c r="I322" s="225">
        <f>I323+I337+I347+I353+I363</f>
        <v>143848</v>
      </c>
    </row>
    <row r="323" spans="1:9" ht="14.25">
      <c r="A323" s="9" t="s">
        <v>441</v>
      </c>
      <c r="B323" s="11" t="s">
        <v>462</v>
      </c>
      <c r="C323" s="11" t="s">
        <v>435</v>
      </c>
      <c r="D323" s="11" t="s">
        <v>429</v>
      </c>
      <c r="E323" s="12"/>
      <c r="F323" s="11"/>
      <c r="G323" s="203"/>
      <c r="H323" s="225">
        <v>64873</v>
      </c>
      <c r="I323" s="225">
        <f>I324</f>
        <v>50573</v>
      </c>
    </row>
    <row r="324" spans="1:9" ht="28.5">
      <c r="A324" s="173" t="s">
        <v>190</v>
      </c>
      <c r="B324" s="11" t="s">
        <v>462</v>
      </c>
      <c r="C324" s="11" t="s">
        <v>435</v>
      </c>
      <c r="D324" s="11" t="s">
        <v>429</v>
      </c>
      <c r="E324" s="12" t="s">
        <v>287</v>
      </c>
      <c r="F324" s="11"/>
      <c r="G324" s="203"/>
      <c r="H324" s="225">
        <v>64873</v>
      </c>
      <c r="I324" s="225">
        <f>I325+I330</f>
        <v>50573</v>
      </c>
    </row>
    <row r="325" spans="1:9" ht="30">
      <c r="A325" s="107" t="s">
        <v>529</v>
      </c>
      <c r="B325" s="11" t="s">
        <v>462</v>
      </c>
      <c r="C325" s="11" t="s">
        <v>435</v>
      </c>
      <c r="D325" s="11" t="s">
        <v>429</v>
      </c>
      <c r="E325" s="12" t="s">
        <v>375</v>
      </c>
      <c r="F325" s="11"/>
      <c r="G325" s="203"/>
      <c r="H325" s="225">
        <v>50340</v>
      </c>
      <c r="I325" s="225">
        <f>I326</f>
        <v>50340</v>
      </c>
    </row>
    <row r="326" spans="1:9" ht="30">
      <c r="A326" s="107" t="s">
        <v>551</v>
      </c>
      <c r="B326" s="11" t="s">
        <v>462</v>
      </c>
      <c r="C326" s="11" t="s">
        <v>435</v>
      </c>
      <c r="D326" s="11" t="s">
        <v>429</v>
      </c>
      <c r="E326" s="12" t="s">
        <v>376</v>
      </c>
      <c r="F326" s="11"/>
      <c r="G326" s="203"/>
      <c r="H326" s="225">
        <v>50340</v>
      </c>
      <c r="I326" s="225">
        <f>I327</f>
        <v>50340</v>
      </c>
    </row>
    <row r="327" spans="1:9" ht="30">
      <c r="A327" s="105" t="s">
        <v>288</v>
      </c>
      <c r="B327" s="11" t="s">
        <v>462</v>
      </c>
      <c r="C327" s="11" t="s">
        <v>435</v>
      </c>
      <c r="D327" s="11" t="s">
        <v>429</v>
      </c>
      <c r="E327" s="12" t="s">
        <v>376</v>
      </c>
      <c r="F327" s="11"/>
      <c r="G327" s="203" t="s">
        <v>487</v>
      </c>
      <c r="H327" s="225">
        <v>50340</v>
      </c>
      <c r="I327" s="225">
        <f>I328</f>
        <v>50340</v>
      </c>
    </row>
    <row r="328" spans="1:9" ht="15">
      <c r="A328" s="105" t="s">
        <v>289</v>
      </c>
      <c r="B328" s="11" t="s">
        <v>462</v>
      </c>
      <c r="C328" s="11" t="s">
        <v>435</v>
      </c>
      <c r="D328" s="11" t="s">
        <v>429</v>
      </c>
      <c r="E328" s="12" t="s">
        <v>376</v>
      </c>
      <c r="F328" s="11"/>
      <c r="G328" s="203" t="s">
        <v>508</v>
      </c>
      <c r="H328" s="225">
        <v>50340</v>
      </c>
      <c r="I328" s="225">
        <f>49000+1340</f>
        <v>50340</v>
      </c>
    </row>
    <row r="329" spans="1:9" ht="15">
      <c r="A329" s="107" t="s">
        <v>528</v>
      </c>
      <c r="B329" s="11" t="s">
        <v>462</v>
      </c>
      <c r="C329" s="11" t="s">
        <v>435</v>
      </c>
      <c r="D329" s="11" t="s">
        <v>429</v>
      </c>
      <c r="E329" s="12" t="s">
        <v>373</v>
      </c>
      <c r="F329" s="11"/>
      <c r="G329" s="203"/>
      <c r="H329" s="225">
        <v>233</v>
      </c>
      <c r="I329" s="225">
        <f>I330</f>
        <v>233</v>
      </c>
    </row>
    <row r="330" spans="1:9" ht="61.5" customHeight="1">
      <c r="A330" s="107" t="s">
        <v>290</v>
      </c>
      <c r="B330" s="11" t="s">
        <v>462</v>
      </c>
      <c r="C330" s="11" t="s">
        <v>435</v>
      </c>
      <c r="D330" s="11" t="s">
        <v>429</v>
      </c>
      <c r="E330" s="12" t="s">
        <v>291</v>
      </c>
      <c r="F330" s="11"/>
      <c r="G330" s="203"/>
      <c r="H330" s="225">
        <v>233</v>
      </c>
      <c r="I330" s="225">
        <f>I331</f>
        <v>233</v>
      </c>
    </row>
    <row r="331" spans="1:10" ht="33" customHeight="1">
      <c r="A331" s="105" t="s">
        <v>288</v>
      </c>
      <c r="B331" s="11" t="s">
        <v>462</v>
      </c>
      <c r="C331" s="11" t="s">
        <v>435</v>
      </c>
      <c r="D331" s="11" t="s">
        <v>429</v>
      </c>
      <c r="E331" s="12" t="s">
        <v>291</v>
      </c>
      <c r="F331" s="11"/>
      <c r="G331" s="203" t="s">
        <v>487</v>
      </c>
      <c r="H331" s="225">
        <v>233</v>
      </c>
      <c r="I331" s="225">
        <f>I332</f>
        <v>233</v>
      </c>
      <c r="J331" s="33"/>
    </row>
    <row r="332" spans="1:9" ht="19.5" customHeight="1">
      <c r="A332" s="9" t="s">
        <v>374</v>
      </c>
      <c r="B332" s="11" t="s">
        <v>462</v>
      </c>
      <c r="C332" s="11" t="s">
        <v>435</v>
      </c>
      <c r="D332" s="11" t="s">
        <v>429</v>
      </c>
      <c r="E332" s="12" t="s">
        <v>291</v>
      </c>
      <c r="F332" s="11"/>
      <c r="G332" s="203" t="s">
        <v>508</v>
      </c>
      <c r="H332" s="225">
        <v>233</v>
      </c>
      <c r="I332" s="225">
        <v>233</v>
      </c>
    </row>
    <row r="333" spans="1:9" ht="31.5" customHeight="1">
      <c r="A333" s="9" t="s">
        <v>533</v>
      </c>
      <c r="B333" s="11" t="s">
        <v>462</v>
      </c>
      <c r="C333" s="11" t="s">
        <v>435</v>
      </c>
      <c r="D333" s="11" t="s">
        <v>429</v>
      </c>
      <c r="E333" s="78" t="s">
        <v>534</v>
      </c>
      <c r="F333" s="11"/>
      <c r="G333" s="203"/>
      <c r="H333" s="225">
        <v>14300</v>
      </c>
      <c r="I333" s="225"/>
    </row>
    <row r="334" spans="1:9" ht="22.5" customHeight="1">
      <c r="A334" s="9" t="s">
        <v>257</v>
      </c>
      <c r="B334" s="11" t="s">
        <v>462</v>
      </c>
      <c r="C334" s="11" t="s">
        <v>435</v>
      </c>
      <c r="D334" s="11" t="s">
        <v>429</v>
      </c>
      <c r="E334" s="78" t="s">
        <v>258</v>
      </c>
      <c r="F334" s="11"/>
      <c r="G334" s="203"/>
      <c r="H334" s="225">
        <v>14300</v>
      </c>
      <c r="I334" s="225"/>
    </row>
    <row r="335" spans="1:9" ht="33.75" customHeight="1">
      <c r="A335" s="100" t="s">
        <v>288</v>
      </c>
      <c r="B335" s="11" t="s">
        <v>462</v>
      </c>
      <c r="C335" s="11" t="s">
        <v>435</v>
      </c>
      <c r="D335" s="11" t="s">
        <v>429</v>
      </c>
      <c r="E335" s="78" t="s">
        <v>258</v>
      </c>
      <c r="F335" s="11"/>
      <c r="G335" s="203" t="s">
        <v>487</v>
      </c>
      <c r="H335" s="225">
        <v>14300</v>
      </c>
      <c r="I335" s="225"/>
    </row>
    <row r="336" spans="1:9" ht="18" customHeight="1">
      <c r="A336" s="9" t="s">
        <v>374</v>
      </c>
      <c r="B336" s="11" t="s">
        <v>462</v>
      </c>
      <c r="C336" s="11" t="s">
        <v>435</v>
      </c>
      <c r="D336" s="11" t="s">
        <v>429</v>
      </c>
      <c r="E336" s="78" t="s">
        <v>258</v>
      </c>
      <c r="F336" s="11"/>
      <c r="G336" s="203" t="s">
        <v>508</v>
      </c>
      <c r="H336" s="225">
        <v>14300</v>
      </c>
      <c r="I336" s="225"/>
    </row>
    <row r="337" spans="1:9" ht="19.5" customHeight="1">
      <c r="A337" s="9" t="s">
        <v>448</v>
      </c>
      <c r="B337" s="11" t="s">
        <v>462</v>
      </c>
      <c r="C337" s="11" t="s">
        <v>435</v>
      </c>
      <c r="D337" s="11" t="s">
        <v>430</v>
      </c>
      <c r="E337" s="12"/>
      <c r="F337" s="11"/>
      <c r="G337" s="203"/>
      <c r="H337" s="225">
        <v>88469</v>
      </c>
      <c r="I337" s="225">
        <f>I338</f>
        <v>88469</v>
      </c>
    </row>
    <row r="338" spans="1:9" ht="36" customHeight="1">
      <c r="A338" s="173" t="s">
        <v>187</v>
      </c>
      <c r="B338" s="11" t="s">
        <v>462</v>
      </c>
      <c r="C338" s="11" t="s">
        <v>435</v>
      </c>
      <c r="D338" s="11" t="s">
        <v>430</v>
      </c>
      <c r="E338" s="12" t="s">
        <v>287</v>
      </c>
      <c r="F338" s="11"/>
      <c r="G338" s="203"/>
      <c r="H338" s="225">
        <v>88469</v>
      </c>
      <c r="I338" s="225">
        <f>I339+I343</f>
        <v>88469</v>
      </c>
    </row>
    <row r="339" spans="1:9" ht="36.75" customHeight="1">
      <c r="A339" s="107" t="s">
        <v>529</v>
      </c>
      <c r="B339" s="11" t="s">
        <v>462</v>
      </c>
      <c r="C339" s="11" t="s">
        <v>435</v>
      </c>
      <c r="D339" s="11" t="s">
        <v>430</v>
      </c>
      <c r="E339" s="12" t="s">
        <v>375</v>
      </c>
      <c r="F339" s="11"/>
      <c r="G339" s="203"/>
      <c r="H339" s="225">
        <v>78504</v>
      </c>
      <c r="I339" s="225">
        <f>I340</f>
        <v>78504</v>
      </c>
    </row>
    <row r="340" spans="1:9" ht="33" customHeight="1">
      <c r="A340" s="107" t="s">
        <v>551</v>
      </c>
      <c r="B340" s="11" t="s">
        <v>462</v>
      </c>
      <c r="C340" s="11" t="s">
        <v>435</v>
      </c>
      <c r="D340" s="11" t="s">
        <v>430</v>
      </c>
      <c r="E340" s="12" t="s">
        <v>376</v>
      </c>
      <c r="F340" s="11"/>
      <c r="G340" s="203"/>
      <c r="H340" s="225">
        <v>78504</v>
      </c>
      <c r="I340" s="225">
        <f>I341</f>
        <v>78504</v>
      </c>
    </row>
    <row r="341" spans="1:9" ht="30.75" customHeight="1">
      <c r="A341" s="105" t="s">
        <v>288</v>
      </c>
      <c r="B341" s="11" t="s">
        <v>462</v>
      </c>
      <c r="C341" s="11" t="s">
        <v>435</v>
      </c>
      <c r="D341" s="11" t="s">
        <v>430</v>
      </c>
      <c r="E341" s="12" t="s">
        <v>376</v>
      </c>
      <c r="F341" s="11"/>
      <c r="G341" s="203" t="s">
        <v>487</v>
      </c>
      <c r="H341" s="225">
        <v>78504</v>
      </c>
      <c r="I341" s="225">
        <f>I342</f>
        <v>78504</v>
      </c>
    </row>
    <row r="342" spans="1:9" ht="19.5" customHeight="1">
      <c r="A342" s="105" t="s">
        <v>289</v>
      </c>
      <c r="B342" s="11" t="s">
        <v>462</v>
      </c>
      <c r="C342" s="11" t="s">
        <v>435</v>
      </c>
      <c r="D342" s="11" t="s">
        <v>430</v>
      </c>
      <c r="E342" s="12" t="s">
        <v>376</v>
      </c>
      <c r="F342" s="11"/>
      <c r="G342" s="203" t="s">
        <v>508</v>
      </c>
      <c r="H342" s="225">
        <v>78504</v>
      </c>
      <c r="I342" s="225">
        <f>72885+3319+2300</f>
        <v>78504</v>
      </c>
    </row>
    <row r="343" spans="1:9" ht="19.5" customHeight="1">
      <c r="A343" s="107" t="s">
        <v>528</v>
      </c>
      <c r="B343" s="11" t="s">
        <v>462</v>
      </c>
      <c r="C343" s="11" t="s">
        <v>435</v>
      </c>
      <c r="D343" s="11" t="s">
        <v>430</v>
      </c>
      <c r="E343" s="12" t="s">
        <v>373</v>
      </c>
      <c r="F343" s="11"/>
      <c r="G343" s="203"/>
      <c r="H343" s="225">
        <v>9965</v>
      </c>
      <c r="I343" s="225">
        <f>I344</f>
        <v>9965</v>
      </c>
    </row>
    <row r="344" spans="1:9" ht="66.75" customHeight="1">
      <c r="A344" s="107" t="s">
        <v>290</v>
      </c>
      <c r="B344" s="11" t="s">
        <v>462</v>
      </c>
      <c r="C344" s="11" t="s">
        <v>435</v>
      </c>
      <c r="D344" s="11" t="s">
        <v>430</v>
      </c>
      <c r="E344" s="12" t="s">
        <v>291</v>
      </c>
      <c r="F344" s="11"/>
      <c r="G344" s="203"/>
      <c r="H344" s="225">
        <v>9965</v>
      </c>
      <c r="I344" s="225">
        <f>I345</f>
        <v>9965</v>
      </c>
    </row>
    <row r="345" spans="1:9" ht="32.25" customHeight="1">
      <c r="A345" s="105" t="s">
        <v>288</v>
      </c>
      <c r="B345" s="11" t="s">
        <v>462</v>
      </c>
      <c r="C345" s="11" t="s">
        <v>435</v>
      </c>
      <c r="D345" s="11" t="s">
        <v>430</v>
      </c>
      <c r="E345" s="12" t="s">
        <v>291</v>
      </c>
      <c r="F345" s="11"/>
      <c r="G345" s="203" t="s">
        <v>487</v>
      </c>
      <c r="H345" s="225">
        <v>9965</v>
      </c>
      <c r="I345" s="225">
        <f>I346</f>
        <v>9965</v>
      </c>
    </row>
    <row r="346" spans="1:9" ht="19.5" customHeight="1">
      <c r="A346" s="9" t="s">
        <v>374</v>
      </c>
      <c r="B346" s="11" t="s">
        <v>462</v>
      </c>
      <c r="C346" s="11" t="s">
        <v>435</v>
      </c>
      <c r="D346" s="11" t="s">
        <v>430</v>
      </c>
      <c r="E346" s="12" t="s">
        <v>291</v>
      </c>
      <c r="F346" s="11"/>
      <c r="G346" s="203" t="s">
        <v>508</v>
      </c>
      <c r="H346" s="225">
        <v>9965</v>
      </c>
      <c r="I346" s="225">
        <f>9965</f>
        <v>9965</v>
      </c>
    </row>
    <row r="347" spans="1:9" ht="14.25">
      <c r="A347" s="9" t="s">
        <v>449</v>
      </c>
      <c r="B347" s="11" t="s">
        <v>462</v>
      </c>
      <c r="C347" s="11" t="s">
        <v>435</v>
      </c>
      <c r="D347" s="11" t="s">
        <v>434</v>
      </c>
      <c r="E347" s="12"/>
      <c r="F347" s="11"/>
      <c r="G347" s="203"/>
      <c r="H347" s="225">
        <v>4806</v>
      </c>
      <c r="I347" s="225">
        <f>I348</f>
        <v>4806</v>
      </c>
    </row>
    <row r="348" spans="1:9" ht="28.5">
      <c r="A348" s="173" t="s">
        <v>190</v>
      </c>
      <c r="B348" s="11" t="s">
        <v>462</v>
      </c>
      <c r="C348" s="11" t="s">
        <v>435</v>
      </c>
      <c r="D348" s="11" t="s">
        <v>434</v>
      </c>
      <c r="E348" s="12" t="s">
        <v>287</v>
      </c>
      <c r="F348" s="11"/>
      <c r="G348" s="203"/>
      <c r="H348" s="225">
        <v>4806</v>
      </c>
      <c r="I348" s="225">
        <f>I349</f>
        <v>4806</v>
      </c>
    </row>
    <row r="349" spans="1:9" ht="30">
      <c r="A349" s="107" t="s">
        <v>529</v>
      </c>
      <c r="B349" s="11" t="s">
        <v>462</v>
      </c>
      <c r="C349" s="11" t="s">
        <v>435</v>
      </c>
      <c r="D349" s="11" t="s">
        <v>434</v>
      </c>
      <c r="E349" s="12" t="s">
        <v>375</v>
      </c>
      <c r="F349" s="11"/>
      <c r="G349" s="203"/>
      <c r="H349" s="225">
        <v>4806</v>
      </c>
      <c r="I349" s="225">
        <f>I350</f>
        <v>4806</v>
      </c>
    </row>
    <row r="350" spans="1:9" ht="30">
      <c r="A350" s="107" t="s">
        <v>551</v>
      </c>
      <c r="B350" s="11" t="s">
        <v>462</v>
      </c>
      <c r="C350" s="11" t="s">
        <v>435</v>
      </c>
      <c r="D350" s="11" t="s">
        <v>434</v>
      </c>
      <c r="E350" s="12" t="s">
        <v>376</v>
      </c>
      <c r="F350" s="11"/>
      <c r="G350" s="203"/>
      <c r="H350" s="225">
        <v>4806</v>
      </c>
      <c r="I350" s="225">
        <f>I351</f>
        <v>4806</v>
      </c>
    </row>
    <row r="351" spans="1:9" ht="30">
      <c r="A351" s="105" t="s">
        <v>288</v>
      </c>
      <c r="B351" s="11" t="s">
        <v>462</v>
      </c>
      <c r="C351" s="11" t="s">
        <v>435</v>
      </c>
      <c r="D351" s="11" t="s">
        <v>434</v>
      </c>
      <c r="E351" s="12" t="s">
        <v>376</v>
      </c>
      <c r="F351" s="11"/>
      <c r="G351" s="203" t="s">
        <v>487</v>
      </c>
      <c r="H351" s="225">
        <v>4806</v>
      </c>
      <c r="I351" s="225">
        <f>I352</f>
        <v>4806</v>
      </c>
    </row>
    <row r="352" spans="1:9" ht="15">
      <c r="A352" s="105" t="s">
        <v>289</v>
      </c>
      <c r="B352" s="11" t="s">
        <v>462</v>
      </c>
      <c r="C352" s="11" t="s">
        <v>435</v>
      </c>
      <c r="D352" s="11" t="s">
        <v>434</v>
      </c>
      <c r="E352" s="12" t="s">
        <v>376</v>
      </c>
      <c r="F352" s="11"/>
      <c r="G352" s="203" t="s">
        <v>508</v>
      </c>
      <c r="H352" s="225">
        <v>4806</v>
      </c>
      <c r="I352" s="225">
        <f>2140+1491+1175</f>
        <v>4806</v>
      </c>
    </row>
    <row r="353" spans="1:9" ht="14.25">
      <c r="A353" s="9" t="s">
        <v>450</v>
      </c>
      <c r="B353" s="11" t="s">
        <v>462</v>
      </c>
      <c r="C353" s="11" t="s">
        <v>435</v>
      </c>
      <c r="D353" s="11" t="s">
        <v>431</v>
      </c>
      <c r="E353" s="12"/>
      <c r="F353" s="11"/>
      <c r="G353" s="203"/>
      <c r="H353" s="225">
        <v>10000</v>
      </c>
      <c r="I353" s="225">
        <f>I354</f>
        <v>0</v>
      </c>
    </row>
    <row r="354" spans="1:9" ht="28.5">
      <c r="A354" s="173" t="s">
        <v>187</v>
      </c>
      <c r="B354" s="11" t="s">
        <v>462</v>
      </c>
      <c r="C354" s="11" t="s">
        <v>435</v>
      </c>
      <c r="D354" s="11" t="s">
        <v>431</v>
      </c>
      <c r="E354" s="12" t="s">
        <v>287</v>
      </c>
      <c r="F354" s="11"/>
      <c r="G354" s="203"/>
      <c r="H354" s="225">
        <v>10000</v>
      </c>
      <c r="I354" s="225">
        <f>I359</f>
        <v>0</v>
      </c>
    </row>
    <row r="355" spans="1:9" ht="30">
      <c r="A355" s="107" t="s">
        <v>530</v>
      </c>
      <c r="B355" s="11" t="s">
        <v>490</v>
      </c>
      <c r="C355" s="11" t="s">
        <v>435</v>
      </c>
      <c r="D355" s="11" t="s">
        <v>431</v>
      </c>
      <c r="E355" s="12" t="s">
        <v>531</v>
      </c>
      <c r="F355" s="11"/>
      <c r="G355" s="203"/>
      <c r="H355" s="225">
        <v>10000</v>
      </c>
      <c r="I355" s="225"/>
    </row>
    <row r="356" spans="1:9" ht="30">
      <c r="A356" s="96" t="s">
        <v>312</v>
      </c>
      <c r="B356" s="11" t="s">
        <v>462</v>
      </c>
      <c r="C356" s="11" t="s">
        <v>435</v>
      </c>
      <c r="D356" s="11" t="s">
        <v>431</v>
      </c>
      <c r="E356" s="12" t="s">
        <v>532</v>
      </c>
      <c r="F356" s="11"/>
      <c r="G356" s="203"/>
      <c r="H356" s="225">
        <v>10000</v>
      </c>
      <c r="I356" s="225"/>
    </row>
    <row r="357" spans="1:9" ht="30">
      <c r="A357" s="95" t="s">
        <v>548</v>
      </c>
      <c r="B357" s="11" t="s">
        <v>462</v>
      </c>
      <c r="C357" s="11" t="s">
        <v>435</v>
      </c>
      <c r="D357" s="11" t="s">
        <v>431</v>
      </c>
      <c r="E357" s="12" t="s">
        <v>532</v>
      </c>
      <c r="F357" s="11"/>
      <c r="G357" s="203" t="s">
        <v>513</v>
      </c>
      <c r="H357" s="225">
        <v>10000</v>
      </c>
      <c r="I357" s="225"/>
    </row>
    <row r="358" spans="1:9" ht="30" customHeight="1">
      <c r="A358" s="95" t="s">
        <v>340</v>
      </c>
      <c r="B358" s="11" t="s">
        <v>462</v>
      </c>
      <c r="C358" s="11" t="s">
        <v>435</v>
      </c>
      <c r="D358" s="11" t="s">
        <v>431</v>
      </c>
      <c r="E358" s="12" t="s">
        <v>532</v>
      </c>
      <c r="F358" s="11"/>
      <c r="G358" s="203" t="s">
        <v>545</v>
      </c>
      <c r="H358" s="225">
        <v>10000</v>
      </c>
      <c r="I358" s="225"/>
    </row>
    <row r="359" spans="1:9" ht="30" hidden="1">
      <c r="A359" s="107" t="s">
        <v>529</v>
      </c>
      <c r="B359" s="11" t="s">
        <v>462</v>
      </c>
      <c r="C359" s="11" t="s">
        <v>435</v>
      </c>
      <c r="D359" s="11" t="s">
        <v>431</v>
      </c>
      <c r="E359" s="12" t="s">
        <v>373</v>
      </c>
      <c r="F359" s="11"/>
      <c r="G359" s="203"/>
      <c r="H359" s="225">
        <v>0</v>
      </c>
      <c r="I359" s="225">
        <f>I360</f>
        <v>0</v>
      </c>
    </row>
    <row r="360" spans="1:9" ht="30" hidden="1">
      <c r="A360" s="107" t="s">
        <v>551</v>
      </c>
      <c r="B360" s="11" t="s">
        <v>462</v>
      </c>
      <c r="C360" s="11" t="s">
        <v>435</v>
      </c>
      <c r="D360" s="11" t="s">
        <v>431</v>
      </c>
      <c r="E360" s="12" t="s">
        <v>249</v>
      </c>
      <c r="F360" s="11"/>
      <c r="G360" s="203"/>
      <c r="H360" s="225">
        <v>0</v>
      </c>
      <c r="I360" s="225">
        <f>I361</f>
        <v>0</v>
      </c>
    </row>
    <row r="361" spans="1:9" ht="30" hidden="1">
      <c r="A361" s="105" t="s">
        <v>288</v>
      </c>
      <c r="B361" s="11" t="s">
        <v>462</v>
      </c>
      <c r="C361" s="11" t="s">
        <v>435</v>
      </c>
      <c r="D361" s="11" t="s">
        <v>431</v>
      </c>
      <c r="E361" s="12" t="s">
        <v>249</v>
      </c>
      <c r="F361" s="11"/>
      <c r="G361" s="203" t="s">
        <v>487</v>
      </c>
      <c r="H361" s="225">
        <v>0</v>
      </c>
      <c r="I361" s="225">
        <f>I362</f>
        <v>0</v>
      </c>
    </row>
    <row r="362" spans="1:9" ht="15" hidden="1">
      <c r="A362" s="105" t="s">
        <v>289</v>
      </c>
      <c r="B362" s="11" t="s">
        <v>462</v>
      </c>
      <c r="C362" s="11" t="s">
        <v>435</v>
      </c>
      <c r="D362" s="11" t="s">
        <v>431</v>
      </c>
      <c r="E362" s="12" t="s">
        <v>249</v>
      </c>
      <c r="F362" s="11"/>
      <c r="G362" s="203" t="s">
        <v>508</v>
      </c>
      <c r="H362" s="225">
        <v>0</v>
      </c>
      <c r="I362" s="225">
        <f>1175-1175</f>
        <v>0</v>
      </c>
    </row>
    <row r="363" spans="1:9" ht="20.25" customHeight="1">
      <c r="A363" s="9" t="s">
        <v>523</v>
      </c>
      <c r="B363" s="11" t="s">
        <v>462</v>
      </c>
      <c r="C363" s="11" t="s">
        <v>435</v>
      </c>
      <c r="D363" s="11" t="s">
        <v>435</v>
      </c>
      <c r="E363" s="12"/>
      <c r="F363" s="11"/>
      <c r="G363" s="203"/>
      <c r="H363" s="225">
        <v>930.7</v>
      </c>
      <c r="I363" s="225"/>
    </row>
    <row r="364" spans="1:9" ht="32.25" customHeight="1">
      <c r="A364" s="173" t="s">
        <v>190</v>
      </c>
      <c r="B364" s="11" t="s">
        <v>462</v>
      </c>
      <c r="C364" s="11" t="s">
        <v>435</v>
      </c>
      <c r="D364" s="11" t="s">
        <v>435</v>
      </c>
      <c r="E364" s="12" t="s">
        <v>287</v>
      </c>
      <c r="F364" s="11"/>
      <c r="G364" s="203"/>
      <c r="H364" s="225">
        <v>730.7</v>
      </c>
      <c r="I364" s="225"/>
    </row>
    <row r="365" spans="1:9" ht="25.5" customHeight="1">
      <c r="A365" s="107" t="s">
        <v>528</v>
      </c>
      <c r="B365" s="11" t="s">
        <v>462</v>
      </c>
      <c r="C365" s="11" t="s">
        <v>435</v>
      </c>
      <c r="D365" s="11" t="s">
        <v>435</v>
      </c>
      <c r="E365" s="11" t="s">
        <v>373</v>
      </c>
      <c r="F365" s="11"/>
      <c r="G365" s="203"/>
      <c r="H365" s="225">
        <v>675</v>
      </c>
      <c r="I365" s="225"/>
    </row>
    <row r="366" spans="1:9" ht="23.25" customHeight="1">
      <c r="A366" s="9" t="s">
        <v>156</v>
      </c>
      <c r="B366" s="11" t="s">
        <v>462</v>
      </c>
      <c r="C366" s="11" t="s">
        <v>435</v>
      </c>
      <c r="D366" s="11" t="s">
        <v>435</v>
      </c>
      <c r="E366" s="11" t="s">
        <v>157</v>
      </c>
      <c r="F366" s="11"/>
      <c r="G366" s="203"/>
      <c r="H366" s="225">
        <v>675</v>
      </c>
      <c r="I366" s="225"/>
    </row>
    <row r="367" spans="1:9" ht="35.25" customHeight="1">
      <c r="A367" s="100" t="s">
        <v>288</v>
      </c>
      <c r="B367" s="11" t="s">
        <v>462</v>
      </c>
      <c r="C367" s="11" t="s">
        <v>435</v>
      </c>
      <c r="D367" s="11" t="s">
        <v>435</v>
      </c>
      <c r="E367" s="11" t="s">
        <v>157</v>
      </c>
      <c r="F367" s="11"/>
      <c r="G367" s="203">
        <v>600</v>
      </c>
      <c r="H367" s="225">
        <v>675</v>
      </c>
      <c r="I367" s="225"/>
    </row>
    <row r="368" spans="1:9" ht="21.75" customHeight="1">
      <c r="A368" s="9" t="s">
        <v>374</v>
      </c>
      <c r="B368" s="11" t="s">
        <v>462</v>
      </c>
      <c r="C368" s="11" t="s">
        <v>435</v>
      </c>
      <c r="D368" s="11" t="s">
        <v>435</v>
      </c>
      <c r="E368" s="11" t="s">
        <v>157</v>
      </c>
      <c r="F368" s="11"/>
      <c r="G368" s="203">
        <v>610</v>
      </c>
      <c r="H368" s="225">
        <v>675</v>
      </c>
      <c r="I368" s="225"/>
    </row>
    <row r="369" spans="1:9" ht="28.5">
      <c r="A369" s="10" t="s">
        <v>549</v>
      </c>
      <c r="B369" s="11" t="s">
        <v>462</v>
      </c>
      <c r="C369" s="11" t="s">
        <v>435</v>
      </c>
      <c r="D369" s="11" t="s">
        <v>435</v>
      </c>
      <c r="E369" s="12" t="s">
        <v>538</v>
      </c>
      <c r="F369" s="11"/>
      <c r="G369" s="203"/>
      <c r="H369" s="225">
        <v>55.7</v>
      </c>
      <c r="I369" s="225"/>
    </row>
    <row r="370" spans="1:9" ht="28.5">
      <c r="A370" s="10" t="s">
        <v>550</v>
      </c>
      <c r="B370" s="11" t="s">
        <v>462</v>
      </c>
      <c r="C370" s="11" t="s">
        <v>435</v>
      </c>
      <c r="D370" s="11" t="s">
        <v>435</v>
      </c>
      <c r="E370" s="12" t="s">
        <v>540</v>
      </c>
      <c r="F370" s="11"/>
      <c r="G370" s="203"/>
      <c r="H370" s="225">
        <v>55.7</v>
      </c>
      <c r="I370" s="225"/>
    </row>
    <row r="371" spans="1:9" ht="30">
      <c r="A371" s="92" t="s">
        <v>283</v>
      </c>
      <c r="B371" s="11" t="s">
        <v>462</v>
      </c>
      <c r="C371" s="11" t="s">
        <v>435</v>
      </c>
      <c r="D371" s="11" t="s">
        <v>435</v>
      </c>
      <c r="E371" s="12" t="s">
        <v>540</v>
      </c>
      <c r="F371" s="11"/>
      <c r="G371" s="203" t="s">
        <v>286</v>
      </c>
      <c r="H371" s="225">
        <v>55.7</v>
      </c>
      <c r="I371" s="225"/>
    </row>
    <row r="372" spans="1:11" ht="30">
      <c r="A372" s="93" t="s">
        <v>284</v>
      </c>
      <c r="B372" s="11" t="s">
        <v>462</v>
      </c>
      <c r="C372" s="11" t="s">
        <v>435</v>
      </c>
      <c r="D372" s="11" t="s">
        <v>435</v>
      </c>
      <c r="E372" s="12" t="s">
        <v>540</v>
      </c>
      <c r="F372" s="11"/>
      <c r="G372" s="203" t="s">
        <v>276</v>
      </c>
      <c r="H372" s="225">
        <v>55.7</v>
      </c>
      <c r="I372" s="225"/>
      <c r="K372" s="41"/>
    </row>
    <row r="373" spans="1:11" ht="46.5" customHeight="1">
      <c r="A373" s="165" t="s">
        <v>167</v>
      </c>
      <c r="B373" s="11" t="s">
        <v>462</v>
      </c>
      <c r="C373" s="11" t="s">
        <v>435</v>
      </c>
      <c r="D373" s="11" t="s">
        <v>435</v>
      </c>
      <c r="E373" s="6" t="s">
        <v>351</v>
      </c>
      <c r="F373" s="11"/>
      <c r="G373" s="203"/>
      <c r="H373" s="225">
        <v>200</v>
      </c>
      <c r="I373" s="225"/>
      <c r="K373" s="41"/>
    </row>
    <row r="374" spans="1:11" ht="42.75">
      <c r="A374" s="7" t="s">
        <v>617</v>
      </c>
      <c r="B374" s="11" t="s">
        <v>462</v>
      </c>
      <c r="C374" s="11" t="s">
        <v>435</v>
      </c>
      <c r="D374" s="11" t="s">
        <v>435</v>
      </c>
      <c r="E374" s="6" t="s">
        <v>369</v>
      </c>
      <c r="F374" s="11"/>
      <c r="G374" s="203"/>
      <c r="H374" s="225">
        <v>200</v>
      </c>
      <c r="I374" s="225"/>
      <c r="K374" s="41"/>
    </row>
    <row r="375" spans="1:11" ht="28.5">
      <c r="A375" s="7" t="s">
        <v>169</v>
      </c>
      <c r="B375" s="11" t="s">
        <v>462</v>
      </c>
      <c r="C375" s="11" t="s">
        <v>435</v>
      </c>
      <c r="D375" s="11" t="s">
        <v>435</v>
      </c>
      <c r="E375" s="6" t="s">
        <v>605</v>
      </c>
      <c r="F375" s="11"/>
      <c r="G375" s="203"/>
      <c r="H375" s="225">
        <v>200</v>
      </c>
      <c r="I375" s="225"/>
      <c r="K375" s="41"/>
    </row>
    <row r="376" spans="1:11" ht="14.25">
      <c r="A376" s="7" t="s">
        <v>303</v>
      </c>
      <c r="B376" s="11" t="s">
        <v>462</v>
      </c>
      <c r="C376" s="11" t="s">
        <v>435</v>
      </c>
      <c r="D376" s="11" t="s">
        <v>435</v>
      </c>
      <c r="E376" s="6" t="s">
        <v>605</v>
      </c>
      <c r="F376" s="11"/>
      <c r="G376" s="204">
        <v>300</v>
      </c>
      <c r="H376" s="225">
        <v>200</v>
      </c>
      <c r="I376" s="225"/>
      <c r="K376" s="41"/>
    </row>
    <row r="377" spans="1:11" ht="28.5">
      <c r="A377" s="7" t="s">
        <v>512</v>
      </c>
      <c r="B377" s="11" t="s">
        <v>462</v>
      </c>
      <c r="C377" s="11" t="s">
        <v>435</v>
      </c>
      <c r="D377" s="11" t="s">
        <v>435</v>
      </c>
      <c r="E377" s="6" t="s">
        <v>605</v>
      </c>
      <c r="F377" s="11"/>
      <c r="G377" s="204">
        <v>321</v>
      </c>
      <c r="H377" s="225">
        <v>200</v>
      </c>
      <c r="I377" s="225"/>
      <c r="K377" s="41"/>
    </row>
    <row r="378" spans="1:9" ht="14.25">
      <c r="A378" s="10" t="s">
        <v>383</v>
      </c>
      <c r="B378" s="11" t="s">
        <v>462</v>
      </c>
      <c r="C378" s="11" t="s">
        <v>436</v>
      </c>
      <c r="D378" s="11"/>
      <c r="E378" s="12"/>
      <c r="F378" s="11"/>
      <c r="G378" s="203"/>
      <c r="H378" s="225">
        <v>52223.9</v>
      </c>
      <c r="I378" s="225">
        <f>I379+I384+I404</f>
        <v>39264</v>
      </c>
    </row>
    <row r="379" spans="1:9" ht="14.25">
      <c r="A379" s="10" t="s">
        <v>395</v>
      </c>
      <c r="B379" s="11" t="s">
        <v>462</v>
      </c>
      <c r="C379" s="11" t="s">
        <v>436</v>
      </c>
      <c r="D379" s="11" t="s">
        <v>429</v>
      </c>
      <c r="E379" s="12"/>
      <c r="F379" s="11"/>
      <c r="G379" s="203"/>
      <c r="H379" s="225">
        <v>1650.9</v>
      </c>
      <c r="I379" s="225"/>
    </row>
    <row r="380" spans="1:9" ht="15">
      <c r="A380" s="107" t="s">
        <v>347</v>
      </c>
      <c r="B380" s="11" t="s">
        <v>462</v>
      </c>
      <c r="C380" s="11" t="s">
        <v>436</v>
      </c>
      <c r="D380" s="11" t="s">
        <v>429</v>
      </c>
      <c r="E380" s="12" t="s">
        <v>346</v>
      </c>
      <c r="F380" s="11"/>
      <c r="G380" s="203"/>
      <c r="H380" s="225">
        <v>1650.9</v>
      </c>
      <c r="I380" s="225"/>
    </row>
    <row r="381" spans="1:9" ht="14.25">
      <c r="A381" s="10" t="s">
        <v>558</v>
      </c>
      <c r="B381" s="11" t="s">
        <v>462</v>
      </c>
      <c r="C381" s="11" t="s">
        <v>436</v>
      </c>
      <c r="D381" s="11" t="s">
        <v>429</v>
      </c>
      <c r="E381" s="12" t="s">
        <v>348</v>
      </c>
      <c r="F381" s="11"/>
      <c r="G381" s="203"/>
      <c r="H381" s="225">
        <v>1650.9</v>
      </c>
      <c r="I381" s="225"/>
    </row>
    <row r="382" spans="1:9" ht="14.25">
      <c r="A382" s="10" t="s">
        <v>285</v>
      </c>
      <c r="B382" s="11" t="s">
        <v>462</v>
      </c>
      <c r="C382" s="11" t="s">
        <v>436</v>
      </c>
      <c r="D382" s="11" t="s">
        <v>429</v>
      </c>
      <c r="E382" s="12" t="s">
        <v>563</v>
      </c>
      <c r="F382" s="11"/>
      <c r="G382" s="203" t="s">
        <v>366</v>
      </c>
      <c r="H382" s="225">
        <v>1650.9</v>
      </c>
      <c r="I382" s="225"/>
    </row>
    <row r="383" spans="1:9" ht="14.25">
      <c r="A383" s="10" t="s">
        <v>556</v>
      </c>
      <c r="B383" s="11" t="s">
        <v>462</v>
      </c>
      <c r="C383" s="11" t="s">
        <v>436</v>
      </c>
      <c r="D383" s="11" t="s">
        <v>429</v>
      </c>
      <c r="E383" s="12" t="s">
        <v>563</v>
      </c>
      <c r="F383" s="11"/>
      <c r="G383" s="203" t="s">
        <v>557</v>
      </c>
      <c r="H383" s="225">
        <v>1650.9</v>
      </c>
      <c r="I383" s="225"/>
    </row>
    <row r="384" spans="1:9" ht="14.25">
      <c r="A384" s="10" t="s">
        <v>414</v>
      </c>
      <c r="B384" s="1" t="s">
        <v>462</v>
      </c>
      <c r="C384" s="1" t="s">
        <v>436</v>
      </c>
      <c r="D384" s="1" t="s">
        <v>434</v>
      </c>
      <c r="E384" s="6"/>
      <c r="F384" s="1"/>
      <c r="G384" s="148"/>
      <c r="H384" s="223">
        <v>46029</v>
      </c>
      <c r="I384" s="223">
        <f>I385+I400</f>
        <v>39264</v>
      </c>
    </row>
    <row r="385" spans="1:9" ht="45.75" customHeight="1">
      <c r="A385" s="165" t="s">
        <v>167</v>
      </c>
      <c r="B385" s="1" t="s">
        <v>462</v>
      </c>
      <c r="C385" s="1" t="s">
        <v>436</v>
      </c>
      <c r="D385" s="1" t="s">
        <v>434</v>
      </c>
      <c r="E385" s="6" t="s">
        <v>351</v>
      </c>
      <c r="F385" s="1"/>
      <c r="G385" s="148"/>
      <c r="H385" s="223">
        <v>45054</v>
      </c>
      <c r="I385" s="223">
        <f>I386</f>
        <v>39264</v>
      </c>
    </row>
    <row r="386" spans="1:9" ht="42.75">
      <c r="A386" s="7" t="s">
        <v>617</v>
      </c>
      <c r="B386" s="1" t="s">
        <v>462</v>
      </c>
      <c r="C386" s="1" t="s">
        <v>436</v>
      </c>
      <c r="D386" s="1" t="s">
        <v>434</v>
      </c>
      <c r="E386" s="6" t="s">
        <v>369</v>
      </c>
      <c r="F386" s="1" t="s">
        <v>413</v>
      </c>
      <c r="G386" s="148"/>
      <c r="H386" s="223">
        <v>45054</v>
      </c>
      <c r="I386" s="223">
        <f>I388+I393+I395</f>
        <v>39264</v>
      </c>
    </row>
    <row r="387" spans="1:9" ht="28.5">
      <c r="A387" s="7" t="s">
        <v>169</v>
      </c>
      <c r="B387" s="1" t="s">
        <v>462</v>
      </c>
      <c r="C387" s="1" t="s">
        <v>436</v>
      </c>
      <c r="D387" s="1" t="s">
        <v>434</v>
      </c>
      <c r="E387" s="6" t="s">
        <v>605</v>
      </c>
      <c r="F387" s="1"/>
      <c r="G387" s="148"/>
      <c r="H387" s="223">
        <v>1675</v>
      </c>
      <c r="I387" s="223"/>
    </row>
    <row r="388" spans="1:9" ht="14.25">
      <c r="A388" s="7" t="s">
        <v>303</v>
      </c>
      <c r="B388" s="1" t="s">
        <v>462</v>
      </c>
      <c r="C388" s="1" t="s">
        <v>436</v>
      </c>
      <c r="D388" s="1" t="s">
        <v>434</v>
      </c>
      <c r="E388" s="6" t="s">
        <v>605</v>
      </c>
      <c r="F388" s="1"/>
      <c r="G388" s="204">
        <v>300</v>
      </c>
      <c r="H388" s="223">
        <v>1675</v>
      </c>
      <c r="I388" s="223"/>
    </row>
    <row r="389" spans="1:9" ht="28.5">
      <c r="A389" s="7" t="s">
        <v>512</v>
      </c>
      <c r="B389" s="1" t="s">
        <v>462</v>
      </c>
      <c r="C389" s="1" t="s">
        <v>436</v>
      </c>
      <c r="D389" s="1" t="s">
        <v>434</v>
      </c>
      <c r="E389" s="6" t="s">
        <v>605</v>
      </c>
      <c r="F389" s="1"/>
      <c r="G389" s="204">
        <v>321</v>
      </c>
      <c r="H389" s="223">
        <v>1675</v>
      </c>
      <c r="I389" s="223"/>
    </row>
    <row r="390" spans="1:9" ht="28.5">
      <c r="A390" s="7" t="s">
        <v>607</v>
      </c>
      <c r="B390" s="1" t="s">
        <v>462</v>
      </c>
      <c r="C390" s="1" t="s">
        <v>436</v>
      </c>
      <c r="D390" s="1" t="s">
        <v>434</v>
      </c>
      <c r="E390" s="6" t="s">
        <v>608</v>
      </c>
      <c r="F390" s="1"/>
      <c r="G390" s="204"/>
      <c r="H390" s="223">
        <v>4115</v>
      </c>
      <c r="I390" s="223"/>
    </row>
    <row r="391" spans="1:9" ht="30" hidden="1">
      <c r="A391" s="50" t="s">
        <v>283</v>
      </c>
      <c r="B391" s="1" t="s">
        <v>462</v>
      </c>
      <c r="C391" s="1" t="s">
        <v>436</v>
      </c>
      <c r="D391" s="1" t="s">
        <v>434</v>
      </c>
      <c r="E391" s="6" t="s">
        <v>608</v>
      </c>
      <c r="F391" s="1"/>
      <c r="G391" s="204"/>
      <c r="H391" s="223"/>
      <c r="I391" s="223"/>
    </row>
    <row r="392" spans="1:9" ht="30" hidden="1">
      <c r="A392" s="50" t="s">
        <v>284</v>
      </c>
      <c r="B392" s="1" t="s">
        <v>462</v>
      </c>
      <c r="C392" s="1" t="s">
        <v>436</v>
      </c>
      <c r="D392" s="1" t="s">
        <v>434</v>
      </c>
      <c r="E392" s="6" t="s">
        <v>608</v>
      </c>
      <c r="F392" s="1"/>
      <c r="G392" s="204"/>
      <c r="H392" s="223"/>
      <c r="I392" s="223"/>
    </row>
    <row r="393" spans="1:9" ht="14.25">
      <c r="A393" s="7" t="s">
        <v>303</v>
      </c>
      <c r="B393" s="1" t="s">
        <v>462</v>
      </c>
      <c r="C393" s="1" t="s">
        <v>436</v>
      </c>
      <c r="D393" s="1" t="s">
        <v>434</v>
      </c>
      <c r="E393" s="6" t="s">
        <v>608</v>
      </c>
      <c r="F393" s="1"/>
      <c r="G393" s="204">
        <v>300</v>
      </c>
      <c r="H393" s="223">
        <v>4115</v>
      </c>
      <c r="I393" s="223"/>
    </row>
    <row r="394" spans="1:9" ht="15">
      <c r="A394" s="47" t="s">
        <v>564</v>
      </c>
      <c r="B394" s="1" t="s">
        <v>462</v>
      </c>
      <c r="C394" s="1" t="s">
        <v>436</v>
      </c>
      <c r="D394" s="1" t="s">
        <v>434</v>
      </c>
      <c r="E394" s="6" t="s">
        <v>608</v>
      </c>
      <c r="F394" s="1"/>
      <c r="G394" s="204">
        <v>310</v>
      </c>
      <c r="H394" s="223">
        <v>4115</v>
      </c>
      <c r="I394" s="223"/>
    </row>
    <row r="395" spans="1:9" ht="30">
      <c r="A395" s="84" t="s">
        <v>424</v>
      </c>
      <c r="B395" s="1" t="s">
        <v>462</v>
      </c>
      <c r="C395" s="1" t="s">
        <v>436</v>
      </c>
      <c r="D395" s="1" t="s">
        <v>434</v>
      </c>
      <c r="E395" s="6" t="s">
        <v>370</v>
      </c>
      <c r="F395" s="1"/>
      <c r="G395" s="148"/>
      <c r="H395" s="223">
        <v>39264</v>
      </c>
      <c r="I395" s="223">
        <f>I396+I398</f>
        <v>39264</v>
      </c>
    </row>
    <row r="396" spans="1:9" ht="30">
      <c r="A396" s="47" t="s">
        <v>283</v>
      </c>
      <c r="B396" s="1" t="s">
        <v>462</v>
      </c>
      <c r="C396" s="1" t="s">
        <v>436</v>
      </c>
      <c r="D396" s="1" t="s">
        <v>434</v>
      </c>
      <c r="E396" s="6" t="s">
        <v>370</v>
      </c>
      <c r="F396" s="1"/>
      <c r="G396" s="148" t="s">
        <v>286</v>
      </c>
      <c r="H396" s="223">
        <v>500</v>
      </c>
      <c r="I396" s="223">
        <f>I397</f>
        <v>500</v>
      </c>
    </row>
    <row r="397" spans="1:9" ht="30">
      <c r="A397" s="48" t="s">
        <v>284</v>
      </c>
      <c r="B397" s="1" t="s">
        <v>462</v>
      </c>
      <c r="C397" s="1" t="s">
        <v>436</v>
      </c>
      <c r="D397" s="1" t="s">
        <v>434</v>
      </c>
      <c r="E397" s="6" t="s">
        <v>370</v>
      </c>
      <c r="F397" s="1"/>
      <c r="G397" s="148" t="s">
        <v>276</v>
      </c>
      <c r="H397" s="223">
        <v>500</v>
      </c>
      <c r="I397" s="223">
        <v>500</v>
      </c>
    </row>
    <row r="398" spans="1:9" ht="15">
      <c r="A398" s="84" t="s">
        <v>303</v>
      </c>
      <c r="B398" s="1" t="s">
        <v>462</v>
      </c>
      <c r="C398" s="1" t="s">
        <v>436</v>
      </c>
      <c r="D398" s="1" t="s">
        <v>434</v>
      </c>
      <c r="E398" s="6" t="s">
        <v>370</v>
      </c>
      <c r="F398" s="1"/>
      <c r="G398" s="148" t="s">
        <v>371</v>
      </c>
      <c r="H398" s="223">
        <v>38764</v>
      </c>
      <c r="I398" s="223">
        <f>I399</f>
        <v>38764</v>
      </c>
    </row>
    <row r="399" spans="1:9" ht="30">
      <c r="A399" s="47" t="s">
        <v>512</v>
      </c>
      <c r="B399" s="1" t="s">
        <v>462</v>
      </c>
      <c r="C399" s="1" t="s">
        <v>436</v>
      </c>
      <c r="D399" s="1" t="s">
        <v>434</v>
      </c>
      <c r="E399" s="6" t="s">
        <v>370</v>
      </c>
      <c r="F399" s="1"/>
      <c r="G399" s="148">
        <v>323</v>
      </c>
      <c r="H399" s="223">
        <v>38764</v>
      </c>
      <c r="I399" s="223">
        <v>38764</v>
      </c>
    </row>
    <row r="400" spans="1:9" ht="15">
      <c r="A400" s="107" t="s">
        <v>347</v>
      </c>
      <c r="B400" s="1" t="s">
        <v>462</v>
      </c>
      <c r="C400" s="1" t="s">
        <v>279</v>
      </c>
      <c r="D400" s="1" t="s">
        <v>434</v>
      </c>
      <c r="E400" s="6" t="s">
        <v>346</v>
      </c>
      <c r="F400" s="1"/>
      <c r="G400" s="148"/>
      <c r="H400" s="223">
        <v>975</v>
      </c>
      <c r="I400" s="223"/>
    </row>
    <row r="401" spans="1:9" ht="15">
      <c r="A401" s="47" t="s">
        <v>565</v>
      </c>
      <c r="B401" s="1" t="s">
        <v>462</v>
      </c>
      <c r="C401" s="1" t="s">
        <v>279</v>
      </c>
      <c r="D401" s="1" t="s">
        <v>434</v>
      </c>
      <c r="E401" s="6" t="s">
        <v>567</v>
      </c>
      <c r="F401" s="1"/>
      <c r="G401" s="148"/>
      <c r="H401" s="223">
        <v>975</v>
      </c>
      <c r="I401" s="223"/>
    </row>
    <row r="402" spans="1:9" ht="15">
      <c r="A402" s="47" t="s">
        <v>303</v>
      </c>
      <c r="B402" s="1" t="s">
        <v>462</v>
      </c>
      <c r="C402" s="1" t="s">
        <v>279</v>
      </c>
      <c r="D402" s="1" t="s">
        <v>434</v>
      </c>
      <c r="E402" s="6" t="s">
        <v>567</v>
      </c>
      <c r="F402" s="1"/>
      <c r="G402" s="148">
        <v>300</v>
      </c>
      <c r="H402" s="223">
        <v>975</v>
      </c>
      <c r="I402" s="223"/>
    </row>
    <row r="403" spans="1:9" ht="15">
      <c r="A403" s="47" t="s">
        <v>564</v>
      </c>
      <c r="B403" s="1" t="s">
        <v>462</v>
      </c>
      <c r="C403" s="1" t="s">
        <v>279</v>
      </c>
      <c r="D403" s="1" t="s">
        <v>434</v>
      </c>
      <c r="E403" s="6" t="s">
        <v>567</v>
      </c>
      <c r="F403" s="1"/>
      <c r="G403" s="148">
        <v>310</v>
      </c>
      <c r="H403" s="223">
        <v>975</v>
      </c>
      <c r="I403" s="223"/>
    </row>
    <row r="404" spans="1:9" ht="14.25">
      <c r="A404" s="9" t="s">
        <v>421</v>
      </c>
      <c r="B404" s="1" t="s">
        <v>462</v>
      </c>
      <c r="C404" s="1" t="s">
        <v>436</v>
      </c>
      <c r="D404" s="1" t="s">
        <v>440</v>
      </c>
      <c r="E404" s="6"/>
      <c r="F404" s="1"/>
      <c r="G404" s="148"/>
      <c r="H404" s="223">
        <v>4544</v>
      </c>
      <c r="I404" s="223"/>
    </row>
    <row r="405" spans="1:9" ht="53.25" customHeight="1">
      <c r="A405" s="165" t="s">
        <v>167</v>
      </c>
      <c r="B405" s="1" t="s">
        <v>462</v>
      </c>
      <c r="C405" s="1" t="s">
        <v>436</v>
      </c>
      <c r="D405" s="1" t="s">
        <v>440</v>
      </c>
      <c r="E405" s="6" t="s">
        <v>351</v>
      </c>
      <c r="F405" s="1" t="s">
        <v>398</v>
      </c>
      <c r="G405" s="148"/>
      <c r="H405" s="223">
        <v>4544</v>
      </c>
      <c r="I405" s="223"/>
    </row>
    <row r="406" spans="1:9" ht="42.75">
      <c r="A406" s="7" t="s">
        <v>617</v>
      </c>
      <c r="B406" s="1" t="s">
        <v>462</v>
      </c>
      <c r="C406" s="1" t="s">
        <v>436</v>
      </c>
      <c r="D406" s="1" t="s">
        <v>440</v>
      </c>
      <c r="E406" s="6" t="s">
        <v>369</v>
      </c>
      <c r="F406" s="1" t="s">
        <v>398</v>
      </c>
      <c r="G406" s="148"/>
      <c r="H406" s="223">
        <v>1414</v>
      </c>
      <c r="I406" s="223"/>
    </row>
    <row r="407" spans="1:9" ht="27.75" customHeight="1">
      <c r="A407" s="7" t="s">
        <v>169</v>
      </c>
      <c r="B407" s="1" t="s">
        <v>462</v>
      </c>
      <c r="C407" s="1" t="s">
        <v>436</v>
      </c>
      <c r="D407" s="1" t="s">
        <v>440</v>
      </c>
      <c r="E407" s="6" t="s">
        <v>605</v>
      </c>
      <c r="F407" s="1"/>
      <c r="G407" s="148"/>
      <c r="H407" s="223">
        <v>1414</v>
      </c>
      <c r="I407" s="223"/>
    </row>
    <row r="408" spans="1:9" ht="18" customHeight="1">
      <c r="A408" s="47" t="s">
        <v>283</v>
      </c>
      <c r="B408" s="1" t="s">
        <v>462</v>
      </c>
      <c r="C408" s="1" t="s">
        <v>436</v>
      </c>
      <c r="D408" s="1" t="s">
        <v>440</v>
      </c>
      <c r="E408" s="6" t="s">
        <v>605</v>
      </c>
      <c r="F408" s="1"/>
      <c r="G408" s="148" t="s">
        <v>286</v>
      </c>
      <c r="H408" s="223">
        <v>1414</v>
      </c>
      <c r="I408" s="223"/>
    </row>
    <row r="409" spans="1:9" ht="30">
      <c r="A409" s="48" t="s">
        <v>284</v>
      </c>
      <c r="B409" s="1" t="s">
        <v>462</v>
      </c>
      <c r="C409" s="1" t="s">
        <v>436</v>
      </c>
      <c r="D409" s="1" t="s">
        <v>440</v>
      </c>
      <c r="E409" s="6" t="s">
        <v>605</v>
      </c>
      <c r="F409" s="1"/>
      <c r="G409" s="148" t="s">
        <v>276</v>
      </c>
      <c r="H409" s="223">
        <v>1414</v>
      </c>
      <c r="I409" s="223"/>
    </row>
    <row r="410" spans="1:9" ht="28.5">
      <c r="A410" s="7" t="s">
        <v>192</v>
      </c>
      <c r="B410" s="1" t="s">
        <v>462</v>
      </c>
      <c r="C410" s="1" t="s">
        <v>436</v>
      </c>
      <c r="D410" s="1" t="s">
        <v>440</v>
      </c>
      <c r="E410" s="6" t="s">
        <v>606</v>
      </c>
      <c r="F410" s="17"/>
      <c r="G410" s="148"/>
      <c r="H410" s="223">
        <v>730</v>
      </c>
      <c r="I410" s="223"/>
    </row>
    <row r="411" spans="1:9" ht="30">
      <c r="A411" s="50" t="s">
        <v>283</v>
      </c>
      <c r="B411" s="1" t="s">
        <v>462</v>
      </c>
      <c r="C411" s="1" t="s">
        <v>436</v>
      </c>
      <c r="D411" s="1" t="s">
        <v>440</v>
      </c>
      <c r="E411" s="6" t="s">
        <v>606</v>
      </c>
      <c r="F411" s="17">
        <v>200</v>
      </c>
      <c r="G411" s="148" t="s">
        <v>286</v>
      </c>
      <c r="H411" s="223">
        <v>730</v>
      </c>
      <c r="I411" s="223"/>
    </row>
    <row r="412" spans="1:9" ht="30">
      <c r="A412" s="50" t="s">
        <v>284</v>
      </c>
      <c r="B412" s="1" t="s">
        <v>462</v>
      </c>
      <c r="C412" s="1" t="s">
        <v>436</v>
      </c>
      <c r="D412" s="1" t="s">
        <v>440</v>
      </c>
      <c r="E412" s="6" t="s">
        <v>606</v>
      </c>
      <c r="F412" s="17">
        <v>240</v>
      </c>
      <c r="G412" s="148" t="s">
        <v>276</v>
      </c>
      <c r="H412" s="223">
        <v>730</v>
      </c>
      <c r="I412" s="223"/>
    </row>
    <row r="413" spans="1:9" ht="14.25">
      <c r="A413" s="7" t="s">
        <v>614</v>
      </c>
      <c r="B413" s="1" t="s">
        <v>462</v>
      </c>
      <c r="C413" s="1" t="s">
        <v>436</v>
      </c>
      <c r="D413" s="1" t="s">
        <v>440</v>
      </c>
      <c r="E413" s="6" t="s">
        <v>571</v>
      </c>
      <c r="F413" s="1"/>
      <c r="G413" s="148"/>
      <c r="H413" s="223">
        <v>2400</v>
      </c>
      <c r="I413" s="223"/>
    </row>
    <row r="414" spans="1:9" ht="15">
      <c r="A414" s="50" t="s">
        <v>616</v>
      </c>
      <c r="B414" s="1" t="s">
        <v>462</v>
      </c>
      <c r="C414" s="1" t="s">
        <v>436</v>
      </c>
      <c r="D414" s="1" t="s">
        <v>440</v>
      </c>
      <c r="E414" s="6" t="s">
        <v>615</v>
      </c>
      <c r="F414" s="1"/>
      <c r="G414" s="148"/>
      <c r="H414" s="223">
        <v>2400</v>
      </c>
      <c r="I414" s="223"/>
    </row>
    <row r="415" spans="1:9" ht="30">
      <c r="A415" s="50" t="s">
        <v>283</v>
      </c>
      <c r="B415" s="1" t="s">
        <v>462</v>
      </c>
      <c r="C415" s="1" t="s">
        <v>436</v>
      </c>
      <c r="D415" s="1" t="s">
        <v>440</v>
      </c>
      <c r="E415" s="6" t="s">
        <v>615</v>
      </c>
      <c r="F415" s="1"/>
      <c r="G415" s="204">
        <v>200</v>
      </c>
      <c r="H415" s="223">
        <v>2400</v>
      </c>
      <c r="I415" s="223"/>
    </row>
    <row r="416" spans="1:9" ht="30">
      <c r="A416" s="50" t="s">
        <v>284</v>
      </c>
      <c r="B416" s="1" t="s">
        <v>462</v>
      </c>
      <c r="C416" s="1" t="s">
        <v>436</v>
      </c>
      <c r="D416" s="1" t="s">
        <v>440</v>
      </c>
      <c r="E416" s="6" t="s">
        <v>615</v>
      </c>
      <c r="F416" s="1"/>
      <c r="G416" s="204">
        <v>240</v>
      </c>
      <c r="H416" s="223">
        <v>2400</v>
      </c>
      <c r="I416" s="223"/>
    </row>
    <row r="417" spans="1:9" ht="14.25">
      <c r="A417" s="9" t="s">
        <v>442</v>
      </c>
      <c r="B417" s="1" t="s">
        <v>462</v>
      </c>
      <c r="C417" s="1" t="s">
        <v>458</v>
      </c>
      <c r="D417" s="1"/>
      <c r="E417" s="6"/>
      <c r="F417" s="1"/>
      <c r="G417" s="148"/>
      <c r="H417" s="223">
        <v>52424</v>
      </c>
      <c r="I417" s="223">
        <f>I418</f>
        <v>42500</v>
      </c>
    </row>
    <row r="418" spans="1:9" ht="14.25">
      <c r="A418" s="9" t="s">
        <v>461</v>
      </c>
      <c r="B418" s="1" t="s">
        <v>462</v>
      </c>
      <c r="C418" s="1" t="s">
        <v>458</v>
      </c>
      <c r="D418" s="1" t="s">
        <v>429</v>
      </c>
      <c r="E418" s="6"/>
      <c r="F418" s="1"/>
      <c r="G418" s="148"/>
      <c r="H418" s="223">
        <v>52424</v>
      </c>
      <c r="I418" s="223">
        <f>I419</f>
        <v>42500</v>
      </c>
    </row>
    <row r="419" spans="1:9" ht="28.5">
      <c r="A419" s="166" t="s">
        <v>55</v>
      </c>
      <c r="B419" s="1" t="s">
        <v>462</v>
      </c>
      <c r="C419" s="1" t="s">
        <v>458</v>
      </c>
      <c r="D419" s="1" t="s">
        <v>429</v>
      </c>
      <c r="E419" s="6" t="s">
        <v>352</v>
      </c>
      <c r="F419" s="1"/>
      <c r="G419" s="148"/>
      <c r="H419" s="223">
        <v>52424</v>
      </c>
      <c r="I419" s="223">
        <f>I420+I427</f>
        <v>42500</v>
      </c>
    </row>
    <row r="420" spans="1:9" ht="47.25" customHeight="1">
      <c r="A420" s="129" t="s">
        <v>71</v>
      </c>
      <c r="B420" s="1" t="s">
        <v>462</v>
      </c>
      <c r="C420" s="1" t="s">
        <v>458</v>
      </c>
      <c r="D420" s="1" t="s">
        <v>429</v>
      </c>
      <c r="E420" s="6" t="s">
        <v>576</v>
      </c>
      <c r="F420" s="1"/>
      <c r="G420" s="204"/>
      <c r="H420" s="223">
        <v>2424</v>
      </c>
      <c r="I420" s="223"/>
    </row>
    <row r="421" spans="1:9" ht="25.5" customHeight="1">
      <c r="A421" s="129" t="s">
        <v>316</v>
      </c>
      <c r="B421" s="1" t="s">
        <v>462</v>
      </c>
      <c r="C421" s="1" t="s">
        <v>458</v>
      </c>
      <c r="D421" s="1" t="s">
        <v>429</v>
      </c>
      <c r="E421" s="6" t="s">
        <v>72</v>
      </c>
      <c r="F421" s="1"/>
      <c r="G421" s="204"/>
      <c r="H421" s="223">
        <v>374</v>
      </c>
      <c r="I421" s="223"/>
    </row>
    <row r="422" spans="1:9" ht="30">
      <c r="A422" s="50" t="s">
        <v>283</v>
      </c>
      <c r="B422" s="1" t="s">
        <v>462</v>
      </c>
      <c r="C422" s="1" t="s">
        <v>458</v>
      </c>
      <c r="D422" s="1" t="s">
        <v>429</v>
      </c>
      <c r="E422" s="6" t="s">
        <v>72</v>
      </c>
      <c r="F422" s="1"/>
      <c r="G422" s="204">
        <v>200</v>
      </c>
      <c r="H422" s="223">
        <v>374</v>
      </c>
      <c r="I422" s="223"/>
    </row>
    <row r="423" spans="1:9" ht="30">
      <c r="A423" s="50" t="s">
        <v>284</v>
      </c>
      <c r="B423" s="1" t="s">
        <v>462</v>
      </c>
      <c r="C423" s="1" t="s">
        <v>458</v>
      </c>
      <c r="D423" s="1" t="s">
        <v>429</v>
      </c>
      <c r="E423" s="6" t="s">
        <v>72</v>
      </c>
      <c r="F423" s="1"/>
      <c r="G423" s="204">
        <v>240</v>
      </c>
      <c r="H423" s="223">
        <v>374</v>
      </c>
      <c r="I423" s="223"/>
    </row>
    <row r="424" spans="1:9" ht="15">
      <c r="A424" s="50" t="s">
        <v>314</v>
      </c>
      <c r="B424" s="1" t="s">
        <v>462</v>
      </c>
      <c r="C424" s="1" t="s">
        <v>458</v>
      </c>
      <c r="D424" s="1" t="s">
        <v>429</v>
      </c>
      <c r="E424" s="76" t="s">
        <v>315</v>
      </c>
      <c r="F424" s="1"/>
      <c r="G424" s="204"/>
      <c r="H424" s="223">
        <v>2050</v>
      </c>
      <c r="I424" s="223"/>
    </row>
    <row r="425" spans="1:9" ht="30">
      <c r="A425" s="50" t="s">
        <v>283</v>
      </c>
      <c r="B425" s="1" t="s">
        <v>462</v>
      </c>
      <c r="C425" s="1" t="s">
        <v>458</v>
      </c>
      <c r="D425" s="1" t="s">
        <v>429</v>
      </c>
      <c r="E425" s="76" t="s">
        <v>315</v>
      </c>
      <c r="F425" s="1"/>
      <c r="G425" s="204">
        <v>200</v>
      </c>
      <c r="H425" s="223">
        <v>2050</v>
      </c>
      <c r="I425" s="223"/>
    </row>
    <row r="426" spans="1:9" ht="30">
      <c r="A426" s="50" t="s">
        <v>284</v>
      </c>
      <c r="B426" s="1" t="s">
        <v>462</v>
      </c>
      <c r="C426" s="1" t="s">
        <v>458</v>
      </c>
      <c r="D426" s="1" t="s">
        <v>429</v>
      </c>
      <c r="E426" s="76" t="s">
        <v>315</v>
      </c>
      <c r="F426" s="1"/>
      <c r="G426" s="204">
        <v>240</v>
      </c>
      <c r="H426" s="223">
        <v>2050</v>
      </c>
      <c r="I426" s="223"/>
    </row>
    <row r="427" spans="1:9" ht="28.5">
      <c r="A427" s="7" t="s">
        <v>575</v>
      </c>
      <c r="B427" s="1" t="s">
        <v>462</v>
      </c>
      <c r="C427" s="1" t="s">
        <v>458</v>
      </c>
      <c r="D427" s="1" t="s">
        <v>429</v>
      </c>
      <c r="E427" s="6" t="s">
        <v>73</v>
      </c>
      <c r="F427" s="1"/>
      <c r="G427" s="204"/>
      <c r="H427" s="223">
        <v>50000</v>
      </c>
      <c r="I427" s="223">
        <f>I428+I431</f>
        <v>42500</v>
      </c>
    </row>
    <row r="428" spans="1:9" ht="30">
      <c r="A428" s="108" t="s">
        <v>312</v>
      </c>
      <c r="B428" s="1" t="s">
        <v>462</v>
      </c>
      <c r="C428" s="1" t="s">
        <v>458</v>
      </c>
      <c r="D428" s="1" t="s">
        <v>429</v>
      </c>
      <c r="E428" s="6" t="s">
        <v>74</v>
      </c>
      <c r="F428" s="1"/>
      <c r="G428" s="204"/>
      <c r="H428" s="223">
        <v>7500</v>
      </c>
      <c r="I428" s="223"/>
    </row>
    <row r="429" spans="1:9" ht="18.75" customHeight="1">
      <c r="A429" s="93" t="s">
        <v>313</v>
      </c>
      <c r="B429" s="1" t="s">
        <v>462</v>
      </c>
      <c r="C429" s="1" t="s">
        <v>458</v>
      </c>
      <c r="D429" s="1" t="s">
        <v>429</v>
      </c>
      <c r="E429" s="6" t="s">
        <v>74</v>
      </c>
      <c r="F429" s="1"/>
      <c r="G429" s="204">
        <v>400</v>
      </c>
      <c r="H429" s="223">
        <v>7500</v>
      </c>
      <c r="I429" s="223"/>
    </row>
    <row r="430" spans="1:9" ht="48.75" customHeight="1">
      <c r="A430" s="55" t="s">
        <v>75</v>
      </c>
      <c r="B430" s="1" t="s">
        <v>462</v>
      </c>
      <c r="C430" s="1" t="s">
        <v>458</v>
      </c>
      <c r="D430" s="1" t="s">
        <v>429</v>
      </c>
      <c r="E430" s="6" t="s">
        <v>74</v>
      </c>
      <c r="F430" s="1"/>
      <c r="G430" s="204">
        <v>410</v>
      </c>
      <c r="H430" s="223">
        <v>7500</v>
      </c>
      <c r="I430" s="223"/>
    </row>
    <row r="431" spans="1:9" ht="28.5">
      <c r="A431" s="166" t="s">
        <v>224</v>
      </c>
      <c r="B431" s="1" t="s">
        <v>462</v>
      </c>
      <c r="C431" s="1" t="s">
        <v>458</v>
      </c>
      <c r="D431" s="1" t="s">
        <v>429</v>
      </c>
      <c r="E431" s="6" t="s">
        <v>73</v>
      </c>
      <c r="F431" s="1"/>
      <c r="G431" s="148"/>
      <c r="H431" s="223">
        <v>42500</v>
      </c>
      <c r="I431" s="223">
        <f>I432</f>
        <v>42500</v>
      </c>
    </row>
    <row r="432" spans="1:9" ht="28.5">
      <c r="A432" s="166" t="s">
        <v>225</v>
      </c>
      <c r="B432" s="1" t="s">
        <v>462</v>
      </c>
      <c r="C432" s="1" t="s">
        <v>458</v>
      </c>
      <c r="D432" s="1" t="s">
        <v>429</v>
      </c>
      <c r="E432" s="6" t="s">
        <v>243</v>
      </c>
      <c r="F432" s="1"/>
      <c r="G432" s="148"/>
      <c r="H432" s="223">
        <v>42500</v>
      </c>
      <c r="I432" s="223">
        <f>I433</f>
        <v>42500</v>
      </c>
    </row>
    <row r="433" spans="1:9" ht="15">
      <c r="A433" s="55" t="s">
        <v>313</v>
      </c>
      <c r="B433" s="1" t="s">
        <v>462</v>
      </c>
      <c r="C433" s="1" t="s">
        <v>458</v>
      </c>
      <c r="D433" s="1" t="s">
        <v>429</v>
      </c>
      <c r="E433" s="6" t="s">
        <v>243</v>
      </c>
      <c r="F433" s="1"/>
      <c r="G433" s="148">
        <v>400</v>
      </c>
      <c r="H433" s="223">
        <v>42500</v>
      </c>
      <c r="I433" s="223">
        <f>I434</f>
        <v>42500</v>
      </c>
    </row>
    <row r="434" spans="1:9" ht="62.25" customHeight="1">
      <c r="A434" s="55" t="s">
        <v>75</v>
      </c>
      <c r="B434" s="1" t="s">
        <v>462</v>
      </c>
      <c r="C434" s="1" t="s">
        <v>458</v>
      </c>
      <c r="D434" s="1" t="s">
        <v>429</v>
      </c>
      <c r="E434" s="6" t="s">
        <v>243</v>
      </c>
      <c r="F434" s="1"/>
      <c r="G434" s="148">
        <v>410</v>
      </c>
      <c r="H434" s="223">
        <v>42500</v>
      </c>
      <c r="I434" s="223">
        <f>13500+29000</f>
        <v>42500</v>
      </c>
    </row>
    <row r="435" spans="1:9" ht="18" customHeight="1">
      <c r="A435" s="9" t="s">
        <v>517</v>
      </c>
      <c r="B435" s="11" t="s">
        <v>462</v>
      </c>
      <c r="C435" s="11" t="s">
        <v>432</v>
      </c>
      <c r="D435" s="11"/>
      <c r="E435" s="12"/>
      <c r="F435" s="11"/>
      <c r="G435" s="203"/>
      <c r="H435" s="225">
        <v>1655</v>
      </c>
      <c r="I435" s="225"/>
    </row>
    <row r="436" spans="1:9" ht="18.75" customHeight="1">
      <c r="A436" s="10" t="s">
        <v>516</v>
      </c>
      <c r="B436" s="11" t="s">
        <v>462</v>
      </c>
      <c r="C436" s="11" t="s">
        <v>432</v>
      </c>
      <c r="D436" s="11" t="s">
        <v>431</v>
      </c>
      <c r="E436" s="12"/>
      <c r="F436" s="11"/>
      <c r="G436" s="203"/>
      <c r="H436" s="225">
        <v>1655</v>
      </c>
      <c r="I436" s="225"/>
    </row>
    <row r="437" spans="1:9" ht="21" customHeight="1">
      <c r="A437" s="107" t="s">
        <v>347</v>
      </c>
      <c r="B437" s="11" t="s">
        <v>462</v>
      </c>
      <c r="C437" s="11" t="s">
        <v>432</v>
      </c>
      <c r="D437" s="11" t="s">
        <v>431</v>
      </c>
      <c r="E437" s="12" t="s">
        <v>346</v>
      </c>
      <c r="F437" s="11"/>
      <c r="G437" s="203"/>
      <c r="H437" s="225">
        <v>1655</v>
      </c>
      <c r="I437" s="225"/>
    </row>
    <row r="438" spans="1:9" ht="81" customHeight="1">
      <c r="A438" s="107" t="s">
        <v>554</v>
      </c>
      <c r="B438" s="11" t="s">
        <v>462</v>
      </c>
      <c r="C438" s="11" t="s">
        <v>432</v>
      </c>
      <c r="D438" s="11" t="s">
        <v>431</v>
      </c>
      <c r="E438" s="12" t="s">
        <v>566</v>
      </c>
      <c r="F438" s="11"/>
      <c r="G438" s="203"/>
      <c r="H438" s="225">
        <v>1655</v>
      </c>
      <c r="I438" s="225"/>
    </row>
    <row r="439" spans="1:9" ht="36" customHeight="1">
      <c r="A439" s="107" t="s">
        <v>283</v>
      </c>
      <c r="B439" s="11" t="s">
        <v>462</v>
      </c>
      <c r="C439" s="11" t="s">
        <v>432</v>
      </c>
      <c r="D439" s="11" t="s">
        <v>431</v>
      </c>
      <c r="E439" s="12" t="s">
        <v>566</v>
      </c>
      <c r="F439" s="11"/>
      <c r="G439" s="203" t="s">
        <v>286</v>
      </c>
      <c r="H439" s="225">
        <v>1655</v>
      </c>
      <c r="I439" s="225"/>
    </row>
    <row r="440" spans="1:9" ht="42" customHeight="1">
      <c r="A440" s="105" t="s">
        <v>284</v>
      </c>
      <c r="B440" s="11" t="s">
        <v>462</v>
      </c>
      <c r="C440" s="11" t="s">
        <v>432</v>
      </c>
      <c r="D440" s="11" t="s">
        <v>431</v>
      </c>
      <c r="E440" s="12" t="s">
        <v>566</v>
      </c>
      <c r="F440" s="11"/>
      <c r="G440" s="203" t="s">
        <v>276</v>
      </c>
      <c r="H440" s="225">
        <v>1655</v>
      </c>
      <c r="I440" s="225"/>
    </row>
    <row r="441" spans="1:9" ht="30">
      <c r="A441" s="24" t="s">
        <v>503</v>
      </c>
      <c r="B441" s="1" t="s">
        <v>463</v>
      </c>
      <c r="C441" s="1"/>
      <c r="D441" s="1"/>
      <c r="E441" s="6"/>
      <c r="F441" s="1"/>
      <c r="G441" s="148"/>
      <c r="H441" s="223">
        <v>1331264.2</v>
      </c>
      <c r="I441" s="223">
        <f>I442+I582</f>
        <v>905605.1</v>
      </c>
    </row>
    <row r="442" spans="1:9" ht="14.25">
      <c r="A442" s="9" t="s">
        <v>384</v>
      </c>
      <c r="B442" s="1" t="s">
        <v>463</v>
      </c>
      <c r="C442" s="1" t="s">
        <v>437</v>
      </c>
      <c r="D442" s="1"/>
      <c r="E442" s="6"/>
      <c r="F442" s="1"/>
      <c r="G442" s="148"/>
      <c r="H442" s="223">
        <v>1301422.2</v>
      </c>
      <c r="I442" s="223">
        <f>I443+I477+I533+I544</f>
        <v>875763.1</v>
      </c>
    </row>
    <row r="443" spans="1:9" ht="14.25">
      <c r="A443" s="9" t="s">
        <v>385</v>
      </c>
      <c r="B443" s="1" t="s">
        <v>463</v>
      </c>
      <c r="C443" s="1" t="s">
        <v>437</v>
      </c>
      <c r="D443" s="1" t="s">
        <v>429</v>
      </c>
      <c r="E443" s="6"/>
      <c r="F443" s="1"/>
      <c r="G443" s="148"/>
      <c r="H443" s="223">
        <v>559292.1</v>
      </c>
      <c r="I443" s="223">
        <f>I444</f>
        <v>350461</v>
      </c>
    </row>
    <row r="444" spans="1:9" ht="28.5">
      <c r="A444" s="166" t="s">
        <v>188</v>
      </c>
      <c r="B444" s="1" t="s">
        <v>488</v>
      </c>
      <c r="C444" s="1" t="s">
        <v>437</v>
      </c>
      <c r="D444" s="1" t="s">
        <v>429</v>
      </c>
      <c r="E444" s="6" t="s">
        <v>350</v>
      </c>
      <c r="F444" s="1"/>
      <c r="G444" s="148"/>
      <c r="H444" s="223">
        <v>559292.1</v>
      </c>
      <c r="I444" s="223">
        <f>I445+I467</f>
        <v>350461</v>
      </c>
    </row>
    <row r="445" spans="1:9" ht="15">
      <c r="A445" s="48" t="s">
        <v>471</v>
      </c>
      <c r="B445" s="1" t="s">
        <v>463</v>
      </c>
      <c r="C445" s="1" t="s">
        <v>437</v>
      </c>
      <c r="D445" s="1" t="s">
        <v>429</v>
      </c>
      <c r="E445" s="6" t="s">
        <v>470</v>
      </c>
      <c r="F445" s="1"/>
      <c r="G445" s="148"/>
      <c r="H445" s="223">
        <v>542564.1</v>
      </c>
      <c r="I445" s="223">
        <f>I457+I446+I461+I464</f>
        <v>350461</v>
      </c>
    </row>
    <row r="446" spans="1:9" ht="15">
      <c r="A446" s="48" t="s">
        <v>214</v>
      </c>
      <c r="B446" s="1" t="s">
        <v>463</v>
      </c>
      <c r="C446" s="1" t="s">
        <v>437</v>
      </c>
      <c r="D446" s="1" t="s">
        <v>429</v>
      </c>
      <c r="E446" s="6" t="s">
        <v>28</v>
      </c>
      <c r="F446" s="1"/>
      <c r="G446" s="148"/>
      <c r="H446" s="223">
        <v>178854</v>
      </c>
      <c r="I446" s="223"/>
    </row>
    <row r="447" spans="1:9" ht="30">
      <c r="A447" s="55" t="s">
        <v>288</v>
      </c>
      <c r="B447" s="1" t="s">
        <v>463</v>
      </c>
      <c r="C447" s="1" t="s">
        <v>437</v>
      </c>
      <c r="D447" s="1" t="s">
        <v>429</v>
      </c>
      <c r="E447" s="6" t="s">
        <v>28</v>
      </c>
      <c r="F447" s="17">
        <v>600</v>
      </c>
      <c r="G447" s="204">
        <v>600</v>
      </c>
      <c r="H447" s="223">
        <v>178854</v>
      </c>
      <c r="I447" s="223"/>
    </row>
    <row r="448" spans="1:9" ht="15">
      <c r="A448" s="55" t="s">
        <v>289</v>
      </c>
      <c r="B448" s="1" t="s">
        <v>463</v>
      </c>
      <c r="C448" s="1" t="s">
        <v>437</v>
      </c>
      <c r="D448" s="1" t="s">
        <v>429</v>
      </c>
      <c r="E448" s="6" t="s">
        <v>28</v>
      </c>
      <c r="F448" s="17">
        <v>610</v>
      </c>
      <c r="G448" s="204">
        <v>610</v>
      </c>
      <c r="H448" s="227">
        <v>52195</v>
      </c>
      <c r="I448" s="229"/>
    </row>
    <row r="449" spans="1:9" ht="15">
      <c r="A449" s="55" t="s">
        <v>296</v>
      </c>
      <c r="B449" s="1" t="s">
        <v>463</v>
      </c>
      <c r="C449" s="1" t="s">
        <v>437</v>
      </c>
      <c r="D449" s="1" t="s">
        <v>429</v>
      </c>
      <c r="E449" s="6" t="s">
        <v>28</v>
      </c>
      <c r="F449" s="17">
        <v>620</v>
      </c>
      <c r="G449" s="204">
        <v>620</v>
      </c>
      <c r="H449" s="227">
        <v>126659</v>
      </c>
      <c r="I449" s="229"/>
    </row>
    <row r="450" spans="1:9" ht="30">
      <c r="A450" s="55" t="s">
        <v>260</v>
      </c>
      <c r="B450" s="1" t="s">
        <v>463</v>
      </c>
      <c r="C450" s="1" t="s">
        <v>437</v>
      </c>
      <c r="D450" s="1" t="s">
        <v>429</v>
      </c>
      <c r="E450" s="74" t="s">
        <v>259</v>
      </c>
      <c r="F450" s="17"/>
      <c r="G450" s="204"/>
      <c r="H450" s="227">
        <v>11827.8</v>
      </c>
      <c r="I450" s="229"/>
    </row>
    <row r="451" spans="1:9" ht="30">
      <c r="A451" s="55" t="s">
        <v>288</v>
      </c>
      <c r="B451" s="1" t="s">
        <v>463</v>
      </c>
      <c r="C451" s="1" t="s">
        <v>437</v>
      </c>
      <c r="D451" s="1" t="s">
        <v>429</v>
      </c>
      <c r="E451" s="74" t="s">
        <v>259</v>
      </c>
      <c r="F451" s="17"/>
      <c r="G451" s="204">
        <v>600</v>
      </c>
      <c r="H451" s="227">
        <v>11827.8</v>
      </c>
      <c r="I451" s="229"/>
    </row>
    <row r="452" spans="1:9" ht="15">
      <c r="A452" s="55" t="s">
        <v>289</v>
      </c>
      <c r="B452" s="1" t="s">
        <v>463</v>
      </c>
      <c r="C452" s="1" t="s">
        <v>437</v>
      </c>
      <c r="D452" s="1" t="s">
        <v>429</v>
      </c>
      <c r="E452" s="74" t="s">
        <v>259</v>
      </c>
      <c r="F452" s="17"/>
      <c r="G452" s="204">
        <v>610</v>
      </c>
      <c r="H452" s="227">
        <v>5819.9</v>
      </c>
      <c r="I452" s="229"/>
    </row>
    <row r="453" spans="1:9" ht="15">
      <c r="A453" s="55" t="s">
        <v>296</v>
      </c>
      <c r="B453" s="1" t="s">
        <v>463</v>
      </c>
      <c r="C453" s="1" t="s">
        <v>437</v>
      </c>
      <c r="D453" s="1" t="s">
        <v>429</v>
      </c>
      <c r="E453" s="74" t="s">
        <v>259</v>
      </c>
      <c r="F453" s="17"/>
      <c r="G453" s="204">
        <v>620</v>
      </c>
      <c r="H453" s="227">
        <v>6007.9</v>
      </c>
      <c r="I453" s="229"/>
    </row>
    <row r="454" spans="1:9" ht="30">
      <c r="A454" s="221" t="s">
        <v>256</v>
      </c>
      <c r="B454" s="1" t="s">
        <v>463</v>
      </c>
      <c r="C454" s="1" t="s">
        <v>437</v>
      </c>
      <c r="D454" s="1" t="s">
        <v>429</v>
      </c>
      <c r="E454" s="74" t="s">
        <v>252</v>
      </c>
      <c r="F454" s="17"/>
      <c r="G454" s="204"/>
      <c r="H454" s="227">
        <v>1421.3</v>
      </c>
      <c r="I454" s="229"/>
    </row>
    <row r="455" spans="1:9" ht="30">
      <c r="A455" s="55" t="s">
        <v>288</v>
      </c>
      <c r="B455" s="1" t="s">
        <v>463</v>
      </c>
      <c r="C455" s="1" t="s">
        <v>437</v>
      </c>
      <c r="D455" s="1" t="s">
        <v>429</v>
      </c>
      <c r="E455" s="74" t="s">
        <v>252</v>
      </c>
      <c r="F455" s="17"/>
      <c r="G455" s="204">
        <v>600</v>
      </c>
      <c r="H455" s="227">
        <v>1421.3</v>
      </c>
      <c r="I455" s="229"/>
    </row>
    <row r="456" spans="1:9" ht="30">
      <c r="A456" s="48" t="s">
        <v>477</v>
      </c>
      <c r="B456" s="1" t="s">
        <v>463</v>
      </c>
      <c r="C456" s="1" t="s">
        <v>437</v>
      </c>
      <c r="D456" s="1" t="s">
        <v>429</v>
      </c>
      <c r="E456" s="74" t="s">
        <v>252</v>
      </c>
      <c r="F456" s="17"/>
      <c r="G456" s="204">
        <v>630</v>
      </c>
      <c r="H456" s="227">
        <v>1421.3</v>
      </c>
      <c r="I456" s="229"/>
    </row>
    <row r="457" spans="1:11" ht="127.5" customHeight="1">
      <c r="A457" s="47" t="s">
        <v>472</v>
      </c>
      <c r="B457" s="11" t="s">
        <v>463</v>
      </c>
      <c r="C457" s="11" t="s">
        <v>437</v>
      </c>
      <c r="D457" s="11" t="s">
        <v>429</v>
      </c>
      <c r="E457" s="6" t="s">
        <v>473</v>
      </c>
      <c r="F457" s="11"/>
      <c r="G457" s="203"/>
      <c r="H457" s="225">
        <v>290166</v>
      </c>
      <c r="I457" s="225">
        <f>I458</f>
        <v>290166</v>
      </c>
      <c r="K457" s="23"/>
    </row>
    <row r="458" spans="1:9" ht="30">
      <c r="A458" s="55" t="s">
        <v>288</v>
      </c>
      <c r="B458" s="1" t="s">
        <v>463</v>
      </c>
      <c r="C458" s="1" t="s">
        <v>437</v>
      </c>
      <c r="D458" s="1" t="s">
        <v>429</v>
      </c>
      <c r="E458" s="6" t="s">
        <v>473</v>
      </c>
      <c r="F458" s="1"/>
      <c r="G458" s="148" t="s">
        <v>487</v>
      </c>
      <c r="H458" s="223">
        <v>290166</v>
      </c>
      <c r="I458" s="223">
        <f>I459+I460</f>
        <v>290166</v>
      </c>
    </row>
    <row r="459" spans="1:11" s="22" customFormat="1" ht="15">
      <c r="A459" s="55" t="s">
        <v>289</v>
      </c>
      <c r="B459" s="1" t="s">
        <v>463</v>
      </c>
      <c r="C459" s="1" t="s">
        <v>437</v>
      </c>
      <c r="D459" s="1" t="s">
        <v>429</v>
      </c>
      <c r="E459" s="6" t="s">
        <v>473</v>
      </c>
      <c r="F459" s="1"/>
      <c r="G459" s="148" t="s">
        <v>508</v>
      </c>
      <c r="H459" s="227">
        <v>106978.5</v>
      </c>
      <c r="I459" s="227">
        <f>102248+2579.6+1656.2+494.7</f>
        <v>106978.5</v>
      </c>
      <c r="J459" s="2"/>
      <c r="K459" s="2"/>
    </row>
    <row r="460" spans="1:11" s="22" customFormat="1" ht="15">
      <c r="A460" s="55" t="s">
        <v>296</v>
      </c>
      <c r="B460" s="1" t="s">
        <v>463</v>
      </c>
      <c r="C460" s="1" t="s">
        <v>437</v>
      </c>
      <c r="D460" s="1" t="s">
        <v>429</v>
      </c>
      <c r="E460" s="6" t="s">
        <v>473</v>
      </c>
      <c r="F460" s="1"/>
      <c r="G460" s="203" t="s">
        <v>486</v>
      </c>
      <c r="H460" s="227">
        <v>183187.5</v>
      </c>
      <c r="I460" s="227">
        <f>174099+3869.4+4258.8+960.3</f>
        <v>183187.49999999997</v>
      </c>
      <c r="J460" s="2"/>
      <c r="K460" s="2"/>
    </row>
    <row r="461" spans="1:11" s="22" customFormat="1" ht="97.5" customHeight="1">
      <c r="A461" s="47" t="s">
        <v>475</v>
      </c>
      <c r="B461" s="1" t="s">
        <v>463</v>
      </c>
      <c r="C461" s="1" t="s">
        <v>437</v>
      </c>
      <c r="D461" s="1" t="s">
        <v>429</v>
      </c>
      <c r="E461" s="6" t="s">
        <v>476</v>
      </c>
      <c r="F461" s="1"/>
      <c r="G461" s="203"/>
      <c r="H461" s="223">
        <v>32090</v>
      </c>
      <c r="I461" s="223">
        <f>I462</f>
        <v>32090</v>
      </c>
      <c r="J461" s="2"/>
      <c r="K461" s="2"/>
    </row>
    <row r="462" spans="1:11" s="22" customFormat="1" ht="35.25" customHeight="1">
      <c r="A462" s="55" t="s">
        <v>288</v>
      </c>
      <c r="B462" s="1" t="s">
        <v>463</v>
      </c>
      <c r="C462" s="1" t="s">
        <v>437</v>
      </c>
      <c r="D462" s="1" t="s">
        <v>429</v>
      </c>
      <c r="E462" s="6" t="s">
        <v>476</v>
      </c>
      <c r="F462" s="1"/>
      <c r="G462" s="203" t="s">
        <v>487</v>
      </c>
      <c r="H462" s="223">
        <v>32090</v>
      </c>
      <c r="I462" s="223">
        <f>I463</f>
        <v>32090</v>
      </c>
      <c r="J462" s="2"/>
      <c r="K462" s="2"/>
    </row>
    <row r="463" spans="1:11" s="22" customFormat="1" ht="33" customHeight="1">
      <c r="A463" s="48" t="s">
        <v>477</v>
      </c>
      <c r="B463" s="1" t="s">
        <v>463</v>
      </c>
      <c r="C463" s="1" t="s">
        <v>437</v>
      </c>
      <c r="D463" s="1" t="s">
        <v>429</v>
      </c>
      <c r="E463" s="6" t="s">
        <v>476</v>
      </c>
      <c r="F463" s="1"/>
      <c r="G463" s="203" t="s">
        <v>509</v>
      </c>
      <c r="H463" s="230">
        <v>32090</v>
      </c>
      <c r="I463" s="227">
        <f>30794+475+821</f>
        <v>32090</v>
      </c>
      <c r="J463" s="2"/>
      <c r="K463" s="2"/>
    </row>
    <row r="464" spans="1:11" s="22" customFormat="1" ht="79.5" customHeight="1">
      <c r="A464" s="55" t="s">
        <v>219</v>
      </c>
      <c r="B464" s="1" t="s">
        <v>463</v>
      </c>
      <c r="C464" s="1" t="s">
        <v>437</v>
      </c>
      <c r="D464" s="1" t="s">
        <v>429</v>
      </c>
      <c r="E464" s="6" t="s">
        <v>218</v>
      </c>
      <c r="F464" s="17"/>
      <c r="G464" s="203"/>
      <c r="H464" s="223">
        <v>28205</v>
      </c>
      <c r="I464" s="223">
        <f>I465</f>
        <v>28205</v>
      </c>
      <c r="J464" s="2"/>
      <c r="K464" s="2"/>
    </row>
    <row r="465" spans="1:11" s="22" customFormat="1" ht="30.75" customHeight="1">
      <c r="A465" s="55" t="s">
        <v>288</v>
      </c>
      <c r="B465" s="1" t="s">
        <v>463</v>
      </c>
      <c r="C465" s="1" t="s">
        <v>437</v>
      </c>
      <c r="D465" s="1" t="s">
        <v>429</v>
      </c>
      <c r="E465" s="6" t="s">
        <v>218</v>
      </c>
      <c r="F465" s="17">
        <v>600</v>
      </c>
      <c r="G465" s="203" t="s">
        <v>487</v>
      </c>
      <c r="H465" s="223">
        <v>28205</v>
      </c>
      <c r="I465" s="223">
        <f>I466</f>
        <v>28205</v>
      </c>
      <c r="J465" s="2"/>
      <c r="K465" s="2"/>
    </row>
    <row r="466" spans="1:11" s="22" customFormat="1" ht="37.5" customHeight="1">
      <c r="A466" s="48" t="s">
        <v>477</v>
      </c>
      <c r="B466" s="1" t="s">
        <v>463</v>
      </c>
      <c r="C466" s="1" t="s">
        <v>437</v>
      </c>
      <c r="D466" s="1" t="s">
        <v>429</v>
      </c>
      <c r="E466" s="6" t="s">
        <v>218</v>
      </c>
      <c r="F466" s="17">
        <v>630</v>
      </c>
      <c r="G466" s="203" t="s">
        <v>509</v>
      </c>
      <c r="H466" s="223">
        <v>28205</v>
      </c>
      <c r="I466" s="223">
        <v>28205</v>
      </c>
      <c r="J466" s="2"/>
      <c r="K466" s="2"/>
    </row>
    <row r="467" spans="1:11" s="22" customFormat="1" ht="21" customHeight="1">
      <c r="A467" s="55" t="s">
        <v>42</v>
      </c>
      <c r="B467" s="1" t="s">
        <v>463</v>
      </c>
      <c r="C467" s="1" t="s">
        <v>437</v>
      </c>
      <c r="D467" s="1" t="s">
        <v>429</v>
      </c>
      <c r="E467" s="6" t="s">
        <v>580</v>
      </c>
      <c r="F467" s="17"/>
      <c r="G467" s="204"/>
      <c r="H467" s="223">
        <v>16728</v>
      </c>
      <c r="I467" s="223"/>
      <c r="J467" s="2"/>
      <c r="K467" s="2"/>
    </row>
    <row r="468" spans="1:11" s="22" customFormat="1" ht="16.5" customHeight="1">
      <c r="A468" s="50" t="s">
        <v>40</v>
      </c>
      <c r="B468" s="1" t="s">
        <v>463</v>
      </c>
      <c r="C468" s="1" t="s">
        <v>437</v>
      </c>
      <c r="D468" s="1" t="s">
        <v>429</v>
      </c>
      <c r="E468" s="6" t="s">
        <v>41</v>
      </c>
      <c r="F468" s="17"/>
      <c r="G468" s="148"/>
      <c r="H468" s="223">
        <v>12828</v>
      </c>
      <c r="I468" s="223"/>
      <c r="J468" s="2"/>
      <c r="K468" s="2"/>
    </row>
    <row r="469" spans="1:11" s="22" customFormat="1" ht="30.75" customHeight="1">
      <c r="A469" s="50" t="s">
        <v>283</v>
      </c>
      <c r="B469" s="1" t="s">
        <v>463</v>
      </c>
      <c r="C469" s="1" t="s">
        <v>437</v>
      </c>
      <c r="D469" s="1" t="s">
        <v>429</v>
      </c>
      <c r="E469" s="6" t="s">
        <v>41</v>
      </c>
      <c r="F469" s="17"/>
      <c r="G469" s="148">
        <v>200</v>
      </c>
      <c r="H469" s="223">
        <v>63</v>
      </c>
      <c r="I469" s="223"/>
      <c r="J469" s="2"/>
      <c r="K469" s="2"/>
    </row>
    <row r="470" spans="1:11" s="22" customFormat="1" ht="30" customHeight="1">
      <c r="A470" s="50" t="s">
        <v>284</v>
      </c>
      <c r="B470" s="1" t="s">
        <v>463</v>
      </c>
      <c r="C470" s="1" t="s">
        <v>437</v>
      </c>
      <c r="D470" s="1" t="s">
        <v>429</v>
      </c>
      <c r="E470" s="6" t="s">
        <v>41</v>
      </c>
      <c r="F470" s="17"/>
      <c r="G470" s="148">
        <v>240</v>
      </c>
      <c r="H470" s="223">
        <v>63</v>
      </c>
      <c r="I470" s="223"/>
      <c r="J470" s="2"/>
      <c r="K470" s="2"/>
    </row>
    <row r="471" spans="1:11" s="22" customFormat="1" ht="18" customHeight="1">
      <c r="A471" s="48" t="s">
        <v>303</v>
      </c>
      <c r="B471" s="1" t="s">
        <v>463</v>
      </c>
      <c r="C471" s="1" t="s">
        <v>437</v>
      </c>
      <c r="D471" s="1" t="s">
        <v>429</v>
      </c>
      <c r="E471" s="6" t="s">
        <v>41</v>
      </c>
      <c r="F471" s="17"/>
      <c r="G471" s="148">
        <v>300</v>
      </c>
      <c r="H471" s="223">
        <v>12765</v>
      </c>
      <c r="I471" s="223"/>
      <c r="J471" s="2"/>
      <c r="K471" s="2"/>
    </row>
    <row r="472" spans="1:11" s="22" customFormat="1" ht="37.5" customHeight="1">
      <c r="A472" s="50" t="s">
        <v>512</v>
      </c>
      <c r="B472" s="1" t="s">
        <v>463</v>
      </c>
      <c r="C472" s="1" t="s">
        <v>437</v>
      </c>
      <c r="D472" s="1" t="s">
        <v>429</v>
      </c>
      <c r="E472" s="6" t="s">
        <v>41</v>
      </c>
      <c r="F472" s="17"/>
      <c r="G472" s="148">
        <v>320</v>
      </c>
      <c r="H472" s="223">
        <v>12765</v>
      </c>
      <c r="I472" s="223"/>
      <c r="J472" s="2"/>
      <c r="K472" s="2"/>
    </row>
    <row r="473" spans="1:11" s="22" customFormat="1" ht="16.5" customHeight="1">
      <c r="A473" s="50" t="s">
        <v>36</v>
      </c>
      <c r="B473" s="1" t="s">
        <v>463</v>
      </c>
      <c r="C473" s="1" t="s">
        <v>437</v>
      </c>
      <c r="D473" s="1" t="s">
        <v>429</v>
      </c>
      <c r="E473" s="6" t="s">
        <v>37</v>
      </c>
      <c r="F473" s="17"/>
      <c r="G473" s="148"/>
      <c r="H473" s="223">
        <v>3900</v>
      </c>
      <c r="I473" s="223"/>
      <c r="J473" s="2"/>
      <c r="K473" s="2"/>
    </row>
    <row r="474" spans="1:11" s="22" customFormat="1" ht="36" customHeight="1">
      <c r="A474" s="129" t="s">
        <v>288</v>
      </c>
      <c r="B474" s="1" t="s">
        <v>463</v>
      </c>
      <c r="C474" s="1" t="s">
        <v>437</v>
      </c>
      <c r="D474" s="1" t="s">
        <v>429</v>
      </c>
      <c r="E474" s="6" t="s">
        <v>37</v>
      </c>
      <c r="F474" s="17"/>
      <c r="G474" s="148">
        <v>600</v>
      </c>
      <c r="H474" s="223">
        <v>3900</v>
      </c>
      <c r="I474" s="223"/>
      <c r="J474" s="2"/>
      <c r="K474" s="2"/>
    </row>
    <row r="475" spans="1:11" s="22" customFormat="1" ht="16.5" customHeight="1">
      <c r="A475" s="129" t="s">
        <v>289</v>
      </c>
      <c r="B475" s="1" t="s">
        <v>463</v>
      </c>
      <c r="C475" s="1" t="s">
        <v>437</v>
      </c>
      <c r="D475" s="1" t="s">
        <v>429</v>
      </c>
      <c r="E475" s="6" t="s">
        <v>37</v>
      </c>
      <c r="F475" s="17"/>
      <c r="G475" s="148">
        <v>610</v>
      </c>
      <c r="H475" s="223">
        <v>1260.3</v>
      </c>
      <c r="I475" s="223"/>
      <c r="J475" s="21"/>
      <c r="K475" s="2"/>
    </row>
    <row r="476" spans="1:11" s="22" customFormat="1" ht="16.5" customHeight="1">
      <c r="A476" s="129" t="s">
        <v>296</v>
      </c>
      <c r="B476" s="1" t="s">
        <v>463</v>
      </c>
      <c r="C476" s="1" t="s">
        <v>437</v>
      </c>
      <c r="D476" s="1" t="s">
        <v>429</v>
      </c>
      <c r="E476" s="6" t="s">
        <v>37</v>
      </c>
      <c r="F476" s="17"/>
      <c r="G476" s="148">
        <v>620</v>
      </c>
      <c r="H476" s="223">
        <v>2639.7</v>
      </c>
      <c r="I476" s="223"/>
      <c r="J476" s="21"/>
      <c r="K476" s="2"/>
    </row>
    <row r="477" spans="1:9" ht="14.25">
      <c r="A477" s="9" t="s">
        <v>386</v>
      </c>
      <c r="B477" s="1" t="s">
        <v>463</v>
      </c>
      <c r="C477" s="1" t="s">
        <v>437</v>
      </c>
      <c r="D477" s="1" t="s">
        <v>430</v>
      </c>
      <c r="E477" s="6"/>
      <c r="F477" s="1"/>
      <c r="G477" s="148"/>
      <c r="H477" s="223">
        <v>684544.1</v>
      </c>
      <c r="I477" s="223">
        <f>I478+I529</f>
        <v>519449.1</v>
      </c>
    </row>
    <row r="478" spans="1:9" ht="28.5">
      <c r="A478" s="166" t="s">
        <v>188</v>
      </c>
      <c r="B478" s="1" t="s">
        <v>463</v>
      </c>
      <c r="C478" s="1" t="s">
        <v>437</v>
      </c>
      <c r="D478" s="1" t="s">
        <v>430</v>
      </c>
      <c r="E478" s="6" t="s">
        <v>350</v>
      </c>
      <c r="F478" s="1"/>
      <c r="G478" s="148"/>
      <c r="H478" s="223">
        <v>682284.1</v>
      </c>
      <c r="I478" s="223">
        <f>I479+I514</f>
        <v>517189.1</v>
      </c>
    </row>
    <row r="479" spans="1:9" ht="15">
      <c r="A479" s="50" t="s">
        <v>469</v>
      </c>
      <c r="B479" s="1" t="s">
        <v>463</v>
      </c>
      <c r="C479" s="1" t="s">
        <v>437</v>
      </c>
      <c r="D479" s="1" t="s">
        <v>430</v>
      </c>
      <c r="E479" s="6" t="s">
        <v>468</v>
      </c>
      <c r="F479" s="1"/>
      <c r="G479" s="204"/>
      <c r="H479" s="223">
        <v>593546.5</v>
      </c>
      <c r="I479" s="223">
        <f>I480+I488+I495+I500+I492+I504+I511+I484+I508</f>
        <v>513605</v>
      </c>
    </row>
    <row r="480" spans="1:9" ht="15">
      <c r="A480" s="50" t="s">
        <v>214</v>
      </c>
      <c r="B480" s="1" t="s">
        <v>463</v>
      </c>
      <c r="C480" s="1" t="s">
        <v>437</v>
      </c>
      <c r="D480" s="1" t="s">
        <v>430</v>
      </c>
      <c r="E480" s="6" t="s">
        <v>29</v>
      </c>
      <c r="F480" s="1"/>
      <c r="G480" s="204"/>
      <c r="H480" s="223">
        <v>68862.5</v>
      </c>
      <c r="I480" s="223"/>
    </row>
    <row r="481" spans="1:9" ht="30">
      <c r="A481" s="129" t="s">
        <v>288</v>
      </c>
      <c r="B481" s="1" t="s">
        <v>463</v>
      </c>
      <c r="C481" s="1" t="s">
        <v>437</v>
      </c>
      <c r="D481" s="1" t="s">
        <v>430</v>
      </c>
      <c r="E481" s="6" t="s">
        <v>29</v>
      </c>
      <c r="F481" s="1"/>
      <c r="G481" s="204">
        <v>600</v>
      </c>
      <c r="H481" s="223">
        <v>68862.5</v>
      </c>
      <c r="I481" s="223"/>
    </row>
    <row r="482" spans="1:10" ht="15">
      <c r="A482" s="129" t="s">
        <v>289</v>
      </c>
      <c r="B482" s="1" t="s">
        <v>463</v>
      </c>
      <c r="C482" s="1" t="s">
        <v>437</v>
      </c>
      <c r="D482" s="1" t="s">
        <v>430</v>
      </c>
      <c r="E482" s="6" t="s">
        <v>29</v>
      </c>
      <c r="F482" s="1"/>
      <c r="G482" s="204">
        <v>610</v>
      </c>
      <c r="H482" s="227">
        <v>20123.5</v>
      </c>
      <c r="I482" s="229"/>
      <c r="J482" s="21"/>
    </row>
    <row r="483" spans="1:10" ht="17.25" customHeight="1">
      <c r="A483" s="129" t="s">
        <v>296</v>
      </c>
      <c r="B483" s="1" t="s">
        <v>463</v>
      </c>
      <c r="C483" s="1" t="s">
        <v>437</v>
      </c>
      <c r="D483" s="1" t="s">
        <v>430</v>
      </c>
      <c r="E483" s="6" t="s">
        <v>29</v>
      </c>
      <c r="F483" s="1"/>
      <c r="G483" s="204">
        <v>620</v>
      </c>
      <c r="H483" s="227">
        <v>48739</v>
      </c>
      <c r="I483" s="229"/>
      <c r="J483" s="21"/>
    </row>
    <row r="484" spans="1:9" ht="36" customHeight="1">
      <c r="A484" s="55" t="s">
        <v>268</v>
      </c>
      <c r="B484" s="1" t="s">
        <v>463</v>
      </c>
      <c r="C484" s="1" t="s">
        <v>437</v>
      </c>
      <c r="D484" s="1" t="s">
        <v>430</v>
      </c>
      <c r="E484" s="74" t="s">
        <v>261</v>
      </c>
      <c r="F484" s="1"/>
      <c r="G484" s="204"/>
      <c r="H484" s="227">
        <v>11079</v>
      </c>
      <c r="I484" s="229"/>
    </row>
    <row r="485" spans="1:9" ht="43.5" customHeight="1">
      <c r="A485" s="55" t="s">
        <v>288</v>
      </c>
      <c r="B485" s="1" t="s">
        <v>463</v>
      </c>
      <c r="C485" s="1" t="s">
        <v>437</v>
      </c>
      <c r="D485" s="1" t="s">
        <v>430</v>
      </c>
      <c r="E485" s="74" t="s">
        <v>261</v>
      </c>
      <c r="F485" s="1"/>
      <c r="G485" s="204">
        <v>600</v>
      </c>
      <c r="H485" s="227">
        <v>11079</v>
      </c>
      <c r="I485" s="229"/>
    </row>
    <row r="486" spans="1:9" ht="17.25" customHeight="1">
      <c r="A486" s="55" t="s">
        <v>289</v>
      </c>
      <c r="B486" s="1" t="s">
        <v>463</v>
      </c>
      <c r="C486" s="1" t="s">
        <v>437</v>
      </c>
      <c r="D486" s="1" t="s">
        <v>430</v>
      </c>
      <c r="E486" s="74" t="s">
        <v>261</v>
      </c>
      <c r="F486" s="1"/>
      <c r="G486" s="204">
        <v>610</v>
      </c>
      <c r="H486" s="227">
        <v>3879</v>
      </c>
      <c r="I486" s="229"/>
    </row>
    <row r="487" spans="1:9" ht="17.25" customHeight="1">
      <c r="A487" s="55" t="s">
        <v>296</v>
      </c>
      <c r="B487" s="1" t="s">
        <v>463</v>
      </c>
      <c r="C487" s="1" t="s">
        <v>437</v>
      </c>
      <c r="D487" s="1" t="s">
        <v>430</v>
      </c>
      <c r="E487" s="74" t="s">
        <v>261</v>
      </c>
      <c r="F487" s="1"/>
      <c r="G487" s="204">
        <v>620</v>
      </c>
      <c r="H487" s="227">
        <v>7200</v>
      </c>
      <c r="I487" s="229"/>
    </row>
    <row r="488" spans="1:9" ht="184.5" customHeight="1">
      <c r="A488" s="84" t="s">
        <v>464</v>
      </c>
      <c r="B488" s="1" t="s">
        <v>463</v>
      </c>
      <c r="C488" s="1" t="s">
        <v>437</v>
      </c>
      <c r="D488" s="1" t="s">
        <v>430</v>
      </c>
      <c r="E488" s="6" t="s">
        <v>465</v>
      </c>
      <c r="F488" s="1"/>
      <c r="G488" s="204"/>
      <c r="H488" s="223">
        <v>465427</v>
      </c>
      <c r="I488" s="223">
        <f>I489</f>
        <v>465427</v>
      </c>
    </row>
    <row r="489" spans="1:9" ht="33" customHeight="1">
      <c r="A489" s="55" t="s">
        <v>288</v>
      </c>
      <c r="B489" s="1" t="s">
        <v>463</v>
      </c>
      <c r="C489" s="1" t="s">
        <v>437</v>
      </c>
      <c r="D489" s="1" t="s">
        <v>430</v>
      </c>
      <c r="E489" s="6" t="s">
        <v>465</v>
      </c>
      <c r="F489" s="1"/>
      <c r="G489" s="204">
        <v>600</v>
      </c>
      <c r="H489" s="223">
        <v>465427</v>
      </c>
      <c r="I489" s="223">
        <f>I490+I491</f>
        <v>465427</v>
      </c>
    </row>
    <row r="490" spans="1:11" ht="15">
      <c r="A490" s="55" t="s">
        <v>289</v>
      </c>
      <c r="B490" s="1" t="s">
        <v>463</v>
      </c>
      <c r="C490" s="1" t="s">
        <v>437</v>
      </c>
      <c r="D490" s="1" t="s">
        <v>430</v>
      </c>
      <c r="E490" s="6" t="s">
        <v>465</v>
      </c>
      <c r="F490" s="1"/>
      <c r="G490" s="204">
        <v>610</v>
      </c>
      <c r="H490" s="227">
        <v>74767.8</v>
      </c>
      <c r="I490" s="227">
        <f>69217+3513.6+1534.544+502.656</f>
        <v>74767.8</v>
      </c>
      <c r="K490" s="23"/>
    </row>
    <row r="491" spans="1:11" ht="15">
      <c r="A491" s="55" t="s">
        <v>296</v>
      </c>
      <c r="B491" s="1" t="s">
        <v>463</v>
      </c>
      <c r="C491" s="1" t="s">
        <v>437</v>
      </c>
      <c r="D491" s="1" t="s">
        <v>430</v>
      </c>
      <c r="E491" s="6" t="s">
        <v>465</v>
      </c>
      <c r="F491" s="1"/>
      <c r="G491" s="204">
        <v>620</v>
      </c>
      <c r="H491" s="227">
        <v>390659.2</v>
      </c>
      <c r="I491" s="227">
        <f>363392+16006.4+1723+7184.456+2353.344</f>
        <v>390659.2</v>
      </c>
      <c r="K491" s="23"/>
    </row>
    <row r="492" spans="1:11" ht="156" customHeight="1">
      <c r="A492" s="47" t="s">
        <v>466</v>
      </c>
      <c r="B492" s="1" t="s">
        <v>463</v>
      </c>
      <c r="C492" s="1" t="s">
        <v>437</v>
      </c>
      <c r="D492" s="1" t="s">
        <v>430</v>
      </c>
      <c r="E492" s="6" t="s">
        <v>467</v>
      </c>
      <c r="F492" s="1"/>
      <c r="G492" s="148"/>
      <c r="H492" s="223">
        <v>12778</v>
      </c>
      <c r="I492" s="223">
        <f>I493</f>
        <v>12778</v>
      </c>
      <c r="K492" s="23"/>
    </row>
    <row r="493" spans="1:11" ht="30">
      <c r="A493" s="55" t="s">
        <v>288</v>
      </c>
      <c r="B493" s="1" t="s">
        <v>463</v>
      </c>
      <c r="C493" s="1" t="s">
        <v>437</v>
      </c>
      <c r="D493" s="1" t="s">
        <v>430</v>
      </c>
      <c r="E493" s="6" t="s">
        <v>467</v>
      </c>
      <c r="F493" s="1"/>
      <c r="G493" s="148" t="s">
        <v>487</v>
      </c>
      <c r="H493" s="223">
        <v>12778</v>
      </c>
      <c r="I493" s="223">
        <f>I494</f>
        <v>12778</v>
      </c>
      <c r="K493" s="23"/>
    </row>
    <row r="494" spans="1:11" ht="30">
      <c r="A494" s="48" t="s">
        <v>477</v>
      </c>
      <c r="B494" s="1" t="s">
        <v>463</v>
      </c>
      <c r="C494" s="1" t="s">
        <v>437</v>
      </c>
      <c r="D494" s="1" t="s">
        <v>430</v>
      </c>
      <c r="E494" s="6" t="s">
        <v>467</v>
      </c>
      <c r="F494" s="1"/>
      <c r="G494" s="148" t="s">
        <v>509</v>
      </c>
      <c r="H494" s="223">
        <v>12778</v>
      </c>
      <c r="I494" s="223">
        <f>12461+317</f>
        <v>12778</v>
      </c>
      <c r="K494" s="23"/>
    </row>
    <row r="495" spans="1:9" ht="92.25" customHeight="1">
      <c r="A495" s="47" t="s">
        <v>479</v>
      </c>
      <c r="B495" s="1" t="s">
        <v>463</v>
      </c>
      <c r="C495" s="1" t="s">
        <v>437</v>
      </c>
      <c r="D495" s="1" t="s">
        <v>430</v>
      </c>
      <c r="E495" s="6" t="s">
        <v>480</v>
      </c>
      <c r="F495" s="1"/>
      <c r="G495" s="204"/>
      <c r="H495" s="223">
        <v>23921</v>
      </c>
      <c r="I495" s="223">
        <f>I496</f>
        <v>23921</v>
      </c>
    </row>
    <row r="496" spans="1:9" ht="30">
      <c r="A496" s="55" t="s">
        <v>288</v>
      </c>
      <c r="B496" s="1" t="s">
        <v>463</v>
      </c>
      <c r="C496" s="1" t="s">
        <v>437</v>
      </c>
      <c r="D496" s="1" t="s">
        <v>430</v>
      </c>
      <c r="E496" s="6" t="s">
        <v>480</v>
      </c>
      <c r="F496" s="1"/>
      <c r="G496" s="204">
        <v>600</v>
      </c>
      <c r="H496" s="223">
        <v>23921</v>
      </c>
      <c r="I496" s="223">
        <f>I497+I498+I499</f>
        <v>23921</v>
      </c>
    </row>
    <row r="497" spans="1:9" ht="15">
      <c r="A497" s="55" t="s">
        <v>289</v>
      </c>
      <c r="B497" s="1" t="s">
        <v>463</v>
      </c>
      <c r="C497" s="1" t="s">
        <v>437</v>
      </c>
      <c r="D497" s="1" t="s">
        <v>430</v>
      </c>
      <c r="E497" s="6" t="s">
        <v>480</v>
      </c>
      <c r="F497" s="1"/>
      <c r="G497" s="204">
        <v>610</v>
      </c>
      <c r="H497" s="223">
        <v>3588</v>
      </c>
      <c r="I497" s="223">
        <v>3588</v>
      </c>
    </row>
    <row r="498" spans="1:9" ht="15">
      <c r="A498" s="55" t="s">
        <v>296</v>
      </c>
      <c r="B498" s="1" t="s">
        <v>463</v>
      </c>
      <c r="C498" s="1" t="s">
        <v>437</v>
      </c>
      <c r="D498" s="1" t="s">
        <v>430</v>
      </c>
      <c r="E498" s="6" t="s">
        <v>480</v>
      </c>
      <c r="F498" s="1"/>
      <c r="G498" s="204">
        <v>620</v>
      </c>
      <c r="H498" s="223">
        <v>19615</v>
      </c>
      <c r="I498" s="223">
        <v>19615</v>
      </c>
    </row>
    <row r="499" spans="1:9" ht="30">
      <c r="A499" s="48" t="s">
        <v>477</v>
      </c>
      <c r="B499" s="1" t="s">
        <v>463</v>
      </c>
      <c r="C499" s="1" t="s">
        <v>437</v>
      </c>
      <c r="D499" s="1" t="s">
        <v>430</v>
      </c>
      <c r="E499" s="6" t="s">
        <v>480</v>
      </c>
      <c r="F499" s="1"/>
      <c r="G499" s="204">
        <v>630</v>
      </c>
      <c r="H499" s="223">
        <v>718</v>
      </c>
      <c r="I499" s="223">
        <v>718</v>
      </c>
    </row>
    <row r="500" spans="1:9" ht="45">
      <c r="A500" s="47" t="s">
        <v>481</v>
      </c>
      <c r="B500" s="1" t="s">
        <v>463</v>
      </c>
      <c r="C500" s="1" t="s">
        <v>437</v>
      </c>
      <c r="D500" s="1" t="s">
        <v>430</v>
      </c>
      <c r="E500" s="6" t="s">
        <v>482</v>
      </c>
      <c r="F500" s="1"/>
      <c r="G500" s="204"/>
      <c r="H500" s="223">
        <v>5342</v>
      </c>
      <c r="I500" s="223">
        <f>I501</f>
        <v>5342</v>
      </c>
    </row>
    <row r="501" spans="1:9" ht="30">
      <c r="A501" s="55" t="s">
        <v>288</v>
      </c>
      <c r="B501" s="1" t="s">
        <v>463</v>
      </c>
      <c r="C501" s="1" t="s">
        <v>437</v>
      </c>
      <c r="D501" s="1" t="s">
        <v>430</v>
      </c>
      <c r="E501" s="6" t="s">
        <v>482</v>
      </c>
      <c r="F501" s="1"/>
      <c r="G501" s="204">
        <v>600</v>
      </c>
      <c r="H501" s="223">
        <v>5342</v>
      </c>
      <c r="I501" s="223">
        <f>I502+I503</f>
        <v>5342</v>
      </c>
    </row>
    <row r="502" spans="1:9" ht="15">
      <c r="A502" s="55" t="s">
        <v>289</v>
      </c>
      <c r="B502" s="1" t="s">
        <v>463</v>
      </c>
      <c r="C502" s="1" t="s">
        <v>437</v>
      </c>
      <c r="D502" s="1" t="s">
        <v>430</v>
      </c>
      <c r="E502" s="6" t="s">
        <v>482</v>
      </c>
      <c r="F502" s="1"/>
      <c r="G502" s="204">
        <v>610</v>
      </c>
      <c r="H502" s="223">
        <v>1159.2</v>
      </c>
      <c r="I502" s="223">
        <v>1159.2</v>
      </c>
    </row>
    <row r="503" spans="1:11" ht="15">
      <c r="A503" s="55" t="s">
        <v>296</v>
      </c>
      <c r="B503" s="1" t="s">
        <v>463</v>
      </c>
      <c r="C503" s="1" t="s">
        <v>437</v>
      </c>
      <c r="D503" s="1" t="s">
        <v>430</v>
      </c>
      <c r="E503" s="6" t="s">
        <v>482</v>
      </c>
      <c r="F503" s="1"/>
      <c r="G503" s="204">
        <v>620</v>
      </c>
      <c r="H503" s="223">
        <v>4182.8</v>
      </c>
      <c r="I503" s="223">
        <v>4182.8</v>
      </c>
      <c r="K503" s="23"/>
    </row>
    <row r="504" spans="1:11" ht="15">
      <c r="A504" s="55" t="s">
        <v>221</v>
      </c>
      <c r="B504" s="1" t="s">
        <v>463</v>
      </c>
      <c r="C504" s="1" t="s">
        <v>437</v>
      </c>
      <c r="D504" s="1" t="s">
        <v>430</v>
      </c>
      <c r="E504" s="6" t="s">
        <v>220</v>
      </c>
      <c r="F504" s="1"/>
      <c r="G504" s="204"/>
      <c r="H504" s="223">
        <v>263</v>
      </c>
      <c r="I504" s="223">
        <f>I505</f>
        <v>263</v>
      </c>
      <c r="K504" s="23"/>
    </row>
    <row r="505" spans="1:11" ht="30">
      <c r="A505" s="55" t="s">
        <v>288</v>
      </c>
      <c r="B505" s="1" t="s">
        <v>463</v>
      </c>
      <c r="C505" s="1" t="s">
        <v>437</v>
      </c>
      <c r="D505" s="1" t="s">
        <v>430</v>
      </c>
      <c r="E505" s="6" t="s">
        <v>220</v>
      </c>
      <c r="F505" s="1"/>
      <c r="G505" s="204">
        <v>600</v>
      </c>
      <c r="H505" s="223">
        <v>263</v>
      </c>
      <c r="I505" s="223">
        <f>I506+I507</f>
        <v>263</v>
      </c>
      <c r="K505" s="23"/>
    </row>
    <row r="506" spans="1:11" ht="15">
      <c r="A506" s="55" t="s">
        <v>289</v>
      </c>
      <c r="B506" s="1" t="s">
        <v>463</v>
      </c>
      <c r="C506" s="1" t="s">
        <v>437</v>
      </c>
      <c r="D506" s="1" t="s">
        <v>430</v>
      </c>
      <c r="E506" s="6" t="s">
        <v>220</v>
      </c>
      <c r="F506" s="1"/>
      <c r="G506" s="204">
        <v>610</v>
      </c>
      <c r="H506" s="223">
        <v>88.1</v>
      </c>
      <c r="I506" s="223">
        <v>88.1</v>
      </c>
      <c r="K506" s="23"/>
    </row>
    <row r="507" spans="1:11" ht="15">
      <c r="A507" s="55" t="s">
        <v>296</v>
      </c>
      <c r="B507" s="1" t="s">
        <v>463</v>
      </c>
      <c r="C507" s="1" t="s">
        <v>437</v>
      </c>
      <c r="D507" s="1" t="s">
        <v>430</v>
      </c>
      <c r="E507" s="6" t="s">
        <v>220</v>
      </c>
      <c r="F507" s="1"/>
      <c r="G507" s="204">
        <v>620</v>
      </c>
      <c r="H507" s="223">
        <v>174.9</v>
      </c>
      <c r="I507" s="223">
        <v>174.9</v>
      </c>
      <c r="K507" s="23"/>
    </row>
    <row r="508" spans="1:11" ht="90">
      <c r="A508" s="55" t="s">
        <v>19</v>
      </c>
      <c r="B508" s="1" t="s">
        <v>463</v>
      </c>
      <c r="C508" s="1" t="s">
        <v>437</v>
      </c>
      <c r="D508" s="1" t="s">
        <v>430</v>
      </c>
      <c r="E508" s="6" t="s">
        <v>18</v>
      </c>
      <c r="F508" s="1"/>
      <c r="G508" s="204"/>
      <c r="H508" s="223">
        <v>1000</v>
      </c>
      <c r="I508" s="223">
        <f>I509</f>
        <v>1000</v>
      </c>
      <c r="K508" s="23"/>
    </row>
    <row r="509" spans="1:11" ht="30">
      <c r="A509" s="55" t="s">
        <v>288</v>
      </c>
      <c r="B509" s="1" t="s">
        <v>463</v>
      </c>
      <c r="C509" s="1" t="s">
        <v>437</v>
      </c>
      <c r="D509" s="1" t="s">
        <v>430</v>
      </c>
      <c r="E509" s="6" t="s">
        <v>18</v>
      </c>
      <c r="F509" s="1"/>
      <c r="G509" s="204">
        <v>600</v>
      </c>
      <c r="H509" s="223">
        <v>1000</v>
      </c>
      <c r="I509" s="223">
        <f>I510</f>
        <v>1000</v>
      </c>
      <c r="K509" s="23"/>
    </row>
    <row r="510" spans="1:11" ht="15">
      <c r="A510" s="55" t="s">
        <v>296</v>
      </c>
      <c r="B510" s="1" t="s">
        <v>463</v>
      </c>
      <c r="C510" s="1" t="s">
        <v>437</v>
      </c>
      <c r="D510" s="1" t="s">
        <v>430</v>
      </c>
      <c r="E510" s="6" t="s">
        <v>18</v>
      </c>
      <c r="F510" s="1"/>
      <c r="G510" s="204">
        <v>620</v>
      </c>
      <c r="H510" s="223">
        <v>1000</v>
      </c>
      <c r="I510" s="223">
        <v>1000</v>
      </c>
      <c r="K510" s="23"/>
    </row>
    <row r="511" spans="1:11" ht="90">
      <c r="A511" s="55" t="s">
        <v>228</v>
      </c>
      <c r="B511" s="1" t="s">
        <v>463</v>
      </c>
      <c r="C511" s="1" t="s">
        <v>437</v>
      </c>
      <c r="D511" s="1" t="s">
        <v>430</v>
      </c>
      <c r="E511" s="6" t="s">
        <v>226</v>
      </c>
      <c r="F511" s="204"/>
      <c r="G511" s="204"/>
      <c r="H511" s="223">
        <v>4874</v>
      </c>
      <c r="I511" s="223">
        <f>I512</f>
        <v>4874</v>
      </c>
      <c r="K511" s="23"/>
    </row>
    <row r="512" spans="1:11" ht="30">
      <c r="A512" s="55" t="s">
        <v>288</v>
      </c>
      <c r="B512" s="1" t="s">
        <v>463</v>
      </c>
      <c r="C512" s="1" t="s">
        <v>437</v>
      </c>
      <c r="D512" s="1" t="s">
        <v>430</v>
      </c>
      <c r="E512" s="6" t="s">
        <v>226</v>
      </c>
      <c r="F512" s="204">
        <v>600</v>
      </c>
      <c r="G512" s="204">
        <v>600</v>
      </c>
      <c r="H512" s="223">
        <v>4874</v>
      </c>
      <c r="I512" s="223">
        <f>I513</f>
        <v>4874</v>
      </c>
      <c r="K512" s="23"/>
    </row>
    <row r="513" spans="1:11" ht="15">
      <c r="A513" s="55" t="s">
        <v>296</v>
      </c>
      <c r="B513" s="1" t="s">
        <v>463</v>
      </c>
      <c r="C513" s="1" t="s">
        <v>437</v>
      </c>
      <c r="D513" s="1" t="s">
        <v>430</v>
      </c>
      <c r="E513" s="6" t="s">
        <v>226</v>
      </c>
      <c r="F513" s="204">
        <v>620</v>
      </c>
      <c r="G513" s="204">
        <v>620</v>
      </c>
      <c r="H513" s="223">
        <v>4874</v>
      </c>
      <c r="I513" s="223">
        <v>4874</v>
      </c>
      <c r="K513" s="23"/>
    </row>
    <row r="514" spans="1:9" ht="15">
      <c r="A514" s="48" t="s">
        <v>577</v>
      </c>
      <c r="B514" s="1" t="s">
        <v>463</v>
      </c>
      <c r="C514" s="1" t="s">
        <v>437</v>
      </c>
      <c r="D514" s="1" t="s">
        <v>430</v>
      </c>
      <c r="E514" s="6" t="s">
        <v>578</v>
      </c>
      <c r="F514" s="1"/>
      <c r="G514" s="148"/>
      <c r="H514" s="223">
        <v>88737.6</v>
      </c>
      <c r="I514" s="223">
        <f>I515+I521</f>
        <v>3584.1</v>
      </c>
    </row>
    <row r="515" spans="1:9" ht="15">
      <c r="A515" s="48" t="s">
        <v>214</v>
      </c>
      <c r="B515" s="1" t="s">
        <v>463</v>
      </c>
      <c r="C515" s="1" t="s">
        <v>437</v>
      </c>
      <c r="D515" s="1" t="s">
        <v>430</v>
      </c>
      <c r="E515" s="6" t="s">
        <v>30</v>
      </c>
      <c r="F515" s="1"/>
      <c r="G515" s="148"/>
      <c r="H515" s="223">
        <v>84888.9</v>
      </c>
      <c r="I515" s="223"/>
    </row>
    <row r="516" spans="1:9" ht="30">
      <c r="A516" s="129" t="s">
        <v>288</v>
      </c>
      <c r="B516" s="1" t="s">
        <v>463</v>
      </c>
      <c r="C516" s="1" t="s">
        <v>437</v>
      </c>
      <c r="D516" s="1" t="s">
        <v>430</v>
      </c>
      <c r="E516" s="6" t="s">
        <v>30</v>
      </c>
      <c r="F516" s="1"/>
      <c r="G516" s="204">
        <v>600</v>
      </c>
      <c r="H516" s="223">
        <v>84888.9</v>
      </c>
      <c r="I516" s="223"/>
    </row>
    <row r="517" spans="1:10" ht="15">
      <c r="A517" s="129" t="s">
        <v>289</v>
      </c>
      <c r="B517" s="14" t="s">
        <v>463</v>
      </c>
      <c r="C517" s="14" t="s">
        <v>437</v>
      </c>
      <c r="D517" s="14" t="s">
        <v>430</v>
      </c>
      <c r="E517" s="15" t="s">
        <v>30</v>
      </c>
      <c r="F517" s="14"/>
      <c r="G517" s="204">
        <v>610</v>
      </c>
      <c r="H517" s="227">
        <v>84888.9</v>
      </c>
      <c r="I517" s="227"/>
      <c r="J517" s="30"/>
    </row>
    <row r="518" spans="1:9" ht="30">
      <c r="A518" s="55" t="s">
        <v>506</v>
      </c>
      <c r="B518" s="1" t="s">
        <v>463</v>
      </c>
      <c r="C518" s="1" t="s">
        <v>437</v>
      </c>
      <c r="D518" s="1" t="s">
        <v>430</v>
      </c>
      <c r="E518" s="6" t="s">
        <v>507</v>
      </c>
      <c r="F518" s="1"/>
      <c r="G518" s="204"/>
      <c r="H518" s="223">
        <v>107.3</v>
      </c>
      <c r="I518" s="223"/>
    </row>
    <row r="519" spans="1:9" ht="30">
      <c r="A519" s="55" t="s">
        <v>288</v>
      </c>
      <c r="B519" s="1" t="s">
        <v>463</v>
      </c>
      <c r="C519" s="1" t="s">
        <v>437</v>
      </c>
      <c r="D519" s="1" t="s">
        <v>430</v>
      </c>
      <c r="E519" s="6" t="s">
        <v>507</v>
      </c>
      <c r="F519" s="1"/>
      <c r="G519" s="204">
        <v>600</v>
      </c>
      <c r="H519" s="223">
        <v>107.3</v>
      </c>
      <c r="I519" s="223"/>
    </row>
    <row r="520" spans="1:9" ht="15">
      <c r="A520" s="55" t="s">
        <v>289</v>
      </c>
      <c r="B520" s="1" t="s">
        <v>463</v>
      </c>
      <c r="C520" s="1" t="s">
        <v>437</v>
      </c>
      <c r="D520" s="1" t="s">
        <v>430</v>
      </c>
      <c r="E520" s="6" t="s">
        <v>507</v>
      </c>
      <c r="F520" s="1"/>
      <c r="G520" s="204">
        <v>610</v>
      </c>
      <c r="H520" s="223">
        <v>107.3</v>
      </c>
      <c r="I520" s="223"/>
    </row>
    <row r="521" spans="1:9" ht="51" customHeight="1">
      <c r="A521" s="129" t="s">
        <v>227</v>
      </c>
      <c r="B521" s="1" t="s">
        <v>463</v>
      </c>
      <c r="C521" s="1" t="s">
        <v>437</v>
      </c>
      <c r="D521" s="1" t="s">
        <v>430</v>
      </c>
      <c r="E521" s="6" t="s">
        <v>202</v>
      </c>
      <c r="F521" s="1"/>
      <c r="G521" s="204"/>
      <c r="H521" s="223">
        <v>3584.1</v>
      </c>
      <c r="I521" s="223">
        <f>I522</f>
        <v>3584.1</v>
      </c>
    </row>
    <row r="522" spans="1:9" ht="33.75" customHeight="1">
      <c r="A522" s="129" t="s">
        <v>288</v>
      </c>
      <c r="B522" s="1" t="s">
        <v>463</v>
      </c>
      <c r="C522" s="1" t="s">
        <v>437</v>
      </c>
      <c r="D522" s="1" t="s">
        <v>430</v>
      </c>
      <c r="E522" s="6" t="s">
        <v>202</v>
      </c>
      <c r="F522" s="1"/>
      <c r="G522" s="204">
        <v>600</v>
      </c>
      <c r="H522" s="223">
        <v>3584.1</v>
      </c>
      <c r="I522" s="223">
        <f>I523</f>
        <v>3584.1</v>
      </c>
    </row>
    <row r="523" spans="1:10" ht="15">
      <c r="A523" s="129" t="s">
        <v>289</v>
      </c>
      <c r="B523" s="1" t="s">
        <v>463</v>
      </c>
      <c r="C523" s="1" t="s">
        <v>437</v>
      </c>
      <c r="D523" s="1" t="s">
        <v>430</v>
      </c>
      <c r="E523" s="6" t="s">
        <v>202</v>
      </c>
      <c r="F523" s="1"/>
      <c r="G523" s="204">
        <v>610</v>
      </c>
      <c r="H523" s="223">
        <v>3584.1</v>
      </c>
      <c r="I523" s="223">
        <v>3584.1</v>
      </c>
      <c r="J523" s="23"/>
    </row>
    <row r="524" spans="1:10" ht="15">
      <c r="A524" s="84" t="s">
        <v>34</v>
      </c>
      <c r="B524" s="1" t="s">
        <v>463</v>
      </c>
      <c r="C524" s="1" t="s">
        <v>437</v>
      </c>
      <c r="D524" s="1" t="s">
        <v>430</v>
      </c>
      <c r="E524" s="6" t="s">
        <v>35</v>
      </c>
      <c r="F524" s="1"/>
      <c r="G524" s="204"/>
      <c r="H524" s="223">
        <v>157.3</v>
      </c>
      <c r="I524" s="223"/>
      <c r="J524" s="23"/>
    </row>
    <row r="525" spans="1:10" ht="30">
      <c r="A525" s="129" t="s">
        <v>288</v>
      </c>
      <c r="B525" s="1" t="s">
        <v>463</v>
      </c>
      <c r="C525" s="1" t="s">
        <v>437</v>
      </c>
      <c r="D525" s="1" t="s">
        <v>430</v>
      </c>
      <c r="E525" s="6" t="s">
        <v>35</v>
      </c>
      <c r="F525" s="1"/>
      <c r="G525" s="204">
        <v>600</v>
      </c>
      <c r="H525" s="223">
        <v>157.3</v>
      </c>
      <c r="I525" s="223"/>
      <c r="J525" s="23"/>
    </row>
    <row r="526" spans="1:10" ht="15">
      <c r="A526" s="129" t="s">
        <v>289</v>
      </c>
      <c r="B526" s="1" t="s">
        <v>463</v>
      </c>
      <c r="C526" s="1" t="s">
        <v>437</v>
      </c>
      <c r="D526" s="1" t="s">
        <v>430</v>
      </c>
      <c r="E526" s="6" t="s">
        <v>35</v>
      </c>
      <c r="F526" s="1"/>
      <c r="G526" s="204">
        <v>610</v>
      </c>
      <c r="H526" s="223">
        <v>4.8</v>
      </c>
      <c r="I526" s="223"/>
      <c r="J526" s="23"/>
    </row>
    <row r="527" spans="1:10" ht="15">
      <c r="A527" s="55" t="s">
        <v>296</v>
      </c>
      <c r="B527" s="1" t="s">
        <v>463</v>
      </c>
      <c r="C527" s="1" t="s">
        <v>437</v>
      </c>
      <c r="D527" s="1" t="s">
        <v>430</v>
      </c>
      <c r="E527" s="6" t="s">
        <v>35</v>
      </c>
      <c r="F527" s="1"/>
      <c r="G527" s="204">
        <v>620</v>
      </c>
      <c r="H527" s="223">
        <v>138.2</v>
      </c>
      <c r="I527" s="223"/>
      <c r="J527" s="23"/>
    </row>
    <row r="528" spans="1:10" ht="30">
      <c r="A528" s="48" t="s">
        <v>477</v>
      </c>
      <c r="B528" s="1" t="s">
        <v>463</v>
      </c>
      <c r="C528" s="1" t="s">
        <v>437</v>
      </c>
      <c r="D528" s="1" t="s">
        <v>430</v>
      </c>
      <c r="E528" s="6" t="s">
        <v>35</v>
      </c>
      <c r="F528" s="1"/>
      <c r="G528" s="204">
        <v>630</v>
      </c>
      <c r="H528" s="223">
        <v>14.3</v>
      </c>
      <c r="I528" s="223"/>
      <c r="J528" s="23"/>
    </row>
    <row r="529" spans="1:9" ht="14.25">
      <c r="A529" s="10" t="s">
        <v>347</v>
      </c>
      <c r="B529" s="1" t="s">
        <v>463</v>
      </c>
      <c r="C529" s="1" t="s">
        <v>437</v>
      </c>
      <c r="D529" s="1" t="s">
        <v>430</v>
      </c>
      <c r="E529" s="6" t="s">
        <v>346</v>
      </c>
      <c r="F529" s="1"/>
      <c r="G529" s="204"/>
      <c r="H529" s="223">
        <v>2260</v>
      </c>
      <c r="I529" s="223">
        <f>I530</f>
        <v>2260</v>
      </c>
    </row>
    <row r="530" spans="1:9" ht="30">
      <c r="A530" s="50" t="s">
        <v>255</v>
      </c>
      <c r="B530" s="1" t="s">
        <v>463</v>
      </c>
      <c r="C530" s="1" t="s">
        <v>437</v>
      </c>
      <c r="D530" s="1" t="s">
        <v>430</v>
      </c>
      <c r="E530" s="6" t="s">
        <v>254</v>
      </c>
      <c r="F530" s="1"/>
      <c r="G530" s="204"/>
      <c r="H530" s="223">
        <v>2260</v>
      </c>
      <c r="I530" s="223">
        <f>I531</f>
        <v>2260</v>
      </c>
    </row>
    <row r="531" spans="1:9" ht="30">
      <c r="A531" s="55" t="s">
        <v>288</v>
      </c>
      <c r="B531" s="1" t="s">
        <v>463</v>
      </c>
      <c r="C531" s="1" t="s">
        <v>437</v>
      </c>
      <c r="D531" s="1" t="s">
        <v>430</v>
      </c>
      <c r="E531" s="6" t="s">
        <v>254</v>
      </c>
      <c r="F531" s="1"/>
      <c r="G531" s="204">
        <v>600</v>
      </c>
      <c r="H531" s="223">
        <v>2260</v>
      </c>
      <c r="I531" s="223">
        <f>I532</f>
        <v>2260</v>
      </c>
    </row>
    <row r="532" spans="1:9" ht="15">
      <c r="A532" s="55" t="s">
        <v>296</v>
      </c>
      <c r="B532" s="1" t="s">
        <v>463</v>
      </c>
      <c r="C532" s="1" t="s">
        <v>437</v>
      </c>
      <c r="D532" s="1" t="s">
        <v>430</v>
      </c>
      <c r="E532" s="6" t="s">
        <v>254</v>
      </c>
      <c r="F532" s="1"/>
      <c r="G532" s="204">
        <v>620</v>
      </c>
      <c r="H532" s="223">
        <v>2260</v>
      </c>
      <c r="I532" s="223">
        <v>2260</v>
      </c>
    </row>
    <row r="533" spans="1:9" ht="21" customHeight="1">
      <c r="A533" s="9" t="s">
        <v>390</v>
      </c>
      <c r="B533" s="1" t="s">
        <v>463</v>
      </c>
      <c r="C533" s="11" t="s">
        <v>437</v>
      </c>
      <c r="D533" s="11" t="s">
        <v>437</v>
      </c>
      <c r="E533" s="12"/>
      <c r="F533" s="11"/>
      <c r="G533" s="148"/>
      <c r="H533" s="225">
        <v>9317.1</v>
      </c>
      <c r="I533" s="225">
        <f>I534</f>
        <v>4575</v>
      </c>
    </row>
    <row r="534" spans="1:9" ht="60.75" customHeight="1">
      <c r="A534" s="165" t="s">
        <v>167</v>
      </c>
      <c r="B534" s="1" t="s">
        <v>463</v>
      </c>
      <c r="C534" s="11" t="s">
        <v>437</v>
      </c>
      <c r="D534" s="11" t="s">
        <v>437</v>
      </c>
      <c r="E534" s="6" t="s">
        <v>351</v>
      </c>
      <c r="F534" s="11"/>
      <c r="G534" s="148"/>
      <c r="H534" s="225">
        <v>9317.1</v>
      </c>
      <c r="I534" s="225">
        <f>I535</f>
        <v>4575</v>
      </c>
    </row>
    <row r="535" spans="1:9" ht="27.75" customHeight="1">
      <c r="A535" s="140" t="s">
        <v>609</v>
      </c>
      <c r="B535" s="1" t="s">
        <v>463</v>
      </c>
      <c r="C535" s="11" t="s">
        <v>437</v>
      </c>
      <c r="D535" s="11" t="s">
        <v>437</v>
      </c>
      <c r="E535" s="6" t="s">
        <v>570</v>
      </c>
      <c r="F535" s="11"/>
      <c r="G535" s="148"/>
      <c r="H535" s="225">
        <v>9317.1</v>
      </c>
      <c r="I535" s="225">
        <f>I536+I540</f>
        <v>4575</v>
      </c>
    </row>
    <row r="536" spans="1:9" ht="57" customHeight="1">
      <c r="A536" s="7" t="s">
        <v>610</v>
      </c>
      <c r="B536" s="1" t="s">
        <v>463</v>
      </c>
      <c r="C536" s="11" t="s">
        <v>437</v>
      </c>
      <c r="D536" s="11" t="s">
        <v>437</v>
      </c>
      <c r="E536" s="6" t="s">
        <v>611</v>
      </c>
      <c r="F536" s="11"/>
      <c r="G536" s="148"/>
      <c r="H536" s="225">
        <v>4742.1</v>
      </c>
      <c r="I536" s="225"/>
    </row>
    <row r="537" spans="1:9" ht="33.75" customHeight="1">
      <c r="A537" s="55" t="s">
        <v>288</v>
      </c>
      <c r="B537" s="1" t="s">
        <v>463</v>
      </c>
      <c r="C537" s="11" t="s">
        <v>437</v>
      </c>
      <c r="D537" s="11" t="s">
        <v>437</v>
      </c>
      <c r="E537" s="6" t="s">
        <v>611</v>
      </c>
      <c r="F537" s="11"/>
      <c r="G537" s="203">
        <v>600</v>
      </c>
      <c r="H537" s="225">
        <v>4742.1</v>
      </c>
      <c r="I537" s="225"/>
    </row>
    <row r="538" spans="1:9" ht="20.25" customHeight="1">
      <c r="A538" s="129" t="s">
        <v>289</v>
      </c>
      <c r="B538" s="1" t="s">
        <v>463</v>
      </c>
      <c r="C538" s="11" t="s">
        <v>437</v>
      </c>
      <c r="D538" s="11" t="s">
        <v>437</v>
      </c>
      <c r="E538" s="6" t="s">
        <v>611</v>
      </c>
      <c r="F538" s="11"/>
      <c r="G538" s="203">
        <v>610</v>
      </c>
      <c r="H538" s="225">
        <v>460</v>
      </c>
      <c r="I538" s="225"/>
    </row>
    <row r="539" spans="1:9" ht="24.75" customHeight="1">
      <c r="A539" s="55" t="s">
        <v>296</v>
      </c>
      <c r="B539" s="1" t="s">
        <v>463</v>
      </c>
      <c r="C539" s="11" t="s">
        <v>437</v>
      </c>
      <c r="D539" s="11" t="s">
        <v>437</v>
      </c>
      <c r="E539" s="6" t="s">
        <v>611</v>
      </c>
      <c r="F539" s="11"/>
      <c r="G539" s="203">
        <v>620</v>
      </c>
      <c r="H539" s="225">
        <v>4282.1</v>
      </c>
      <c r="I539" s="225"/>
    </row>
    <row r="540" spans="1:9" ht="31.5" customHeight="1">
      <c r="A540" s="50" t="s">
        <v>253</v>
      </c>
      <c r="B540" s="1" t="s">
        <v>463</v>
      </c>
      <c r="C540" s="11" t="s">
        <v>437</v>
      </c>
      <c r="D540" s="11" t="s">
        <v>437</v>
      </c>
      <c r="E540" s="6" t="s">
        <v>184</v>
      </c>
      <c r="F540" s="11"/>
      <c r="G540" s="203"/>
      <c r="H540" s="225">
        <v>4575</v>
      </c>
      <c r="I540" s="225">
        <f>I541</f>
        <v>4575</v>
      </c>
    </row>
    <row r="541" spans="1:9" ht="42.75" customHeight="1">
      <c r="A541" s="48" t="s">
        <v>288</v>
      </c>
      <c r="B541" s="1" t="s">
        <v>463</v>
      </c>
      <c r="C541" s="11" t="s">
        <v>437</v>
      </c>
      <c r="D541" s="11" t="s">
        <v>437</v>
      </c>
      <c r="E541" s="6" t="s">
        <v>184</v>
      </c>
      <c r="F541" s="11"/>
      <c r="G541" s="203">
        <v>600</v>
      </c>
      <c r="H541" s="225">
        <v>4575</v>
      </c>
      <c r="I541" s="225">
        <f>I543+I542</f>
        <v>4575</v>
      </c>
    </row>
    <row r="542" spans="1:9" ht="18.75" customHeight="1">
      <c r="A542" s="129" t="s">
        <v>289</v>
      </c>
      <c r="B542" s="1" t="s">
        <v>463</v>
      </c>
      <c r="C542" s="11" t="s">
        <v>437</v>
      </c>
      <c r="D542" s="11" t="s">
        <v>437</v>
      </c>
      <c r="E542" s="6" t="s">
        <v>184</v>
      </c>
      <c r="F542" s="11"/>
      <c r="G542" s="203">
        <v>610</v>
      </c>
      <c r="H542" s="225">
        <v>136.9</v>
      </c>
      <c r="I542" s="225">
        <v>136.9</v>
      </c>
    </row>
    <row r="543" spans="1:9" ht="18" customHeight="1">
      <c r="A543" s="48" t="s">
        <v>296</v>
      </c>
      <c r="B543" s="1" t="s">
        <v>463</v>
      </c>
      <c r="C543" s="11" t="s">
        <v>437</v>
      </c>
      <c r="D543" s="11" t="s">
        <v>437</v>
      </c>
      <c r="E543" s="6" t="s">
        <v>184</v>
      </c>
      <c r="F543" s="11"/>
      <c r="G543" s="203">
        <v>620</v>
      </c>
      <c r="H543" s="225">
        <v>4438.1</v>
      </c>
      <c r="I543" s="225">
        <f>4575-136.9</f>
        <v>4438.1</v>
      </c>
    </row>
    <row r="544" spans="1:9" ht="14.25">
      <c r="A544" s="9" t="s">
        <v>391</v>
      </c>
      <c r="B544" s="1" t="s">
        <v>463</v>
      </c>
      <c r="C544" s="1" t="s">
        <v>437</v>
      </c>
      <c r="D544" s="1" t="s">
        <v>435</v>
      </c>
      <c r="E544" s="6"/>
      <c r="F544" s="1"/>
      <c r="G544" s="148"/>
      <c r="H544" s="223">
        <v>48268.9</v>
      </c>
      <c r="I544" s="223">
        <f>I545+I571+I576</f>
        <v>1278</v>
      </c>
    </row>
    <row r="545" spans="1:9" ht="28.5">
      <c r="A545" s="166" t="s">
        <v>191</v>
      </c>
      <c r="B545" s="1" t="s">
        <v>463</v>
      </c>
      <c r="C545" s="1" t="s">
        <v>437</v>
      </c>
      <c r="D545" s="1" t="s">
        <v>435</v>
      </c>
      <c r="E545" s="6" t="s">
        <v>350</v>
      </c>
      <c r="F545" s="1"/>
      <c r="G545" s="148"/>
      <c r="H545" s="223">
        <v>45396.9</v>
      </c>
      <c r="I545" s="223">
        <f>I547+I549</f>
        <v>1278</v>
      </c>
    </row>
    <row r="546" spans="1:9" ht="15">
      <c r="A546" s="47" t="s">
        <v>471</v>
      </c>
      <c r="B546" s="1" t="s">
        <v>463</v>
      </c>
      <c r="C546" s="1" t="s">
        <v>437</v>
      </c>
      <c r="D546" s="1" t="s">
        <v>435</v>
      </c>
      <c r="E546" s="6" t="s">
        <v>470</v>
      </c>
      <c r="F546" s="1"/>
      <c r="G546" s="148"/>
      <c r="H546" s="223">
        <v>1278</v>
      </c>
      <c r="I546" s="223">
        <f>I547</f>
        <v>1278</v>
      </c>
    </row>
    <row r="547" spans="1:9" ht="30">
      <c r="A547" s="55" t="s">
        <v>288</v>
      </c>
      <c r="B547" s="1" t="s">
        <v>463</v>
      </c>
      <c r="C547" s="1" t="s">
        <v>437</v>
      </c>
      <c r="D547" s="1" t="s">
        <v>435</v>
      </c>
      <c r="E547" s="6" t="s">
        <v>484</v>
      </c>
      <c r="F547" s="1"/>
      <c r="G547" s="204">
        <v>600</v>
      </c>
      <c r="H547" s="223">
        <v>1278</v>
      </c>
      <c r="I547" s="223">
        <f>I548</f>
        <v>1278</v>
      </c>
    </row>
    <row r="548" spans="1:9" ht="15">
      <c r="A548" s="55" t="s">
        <v>289</v>
      </c>
      <c r="B548" s="1" t="s">
        <v>463</v>
      </c>
      <c r="C548" s="1" t="s">
        <v>437</v>
      </c>
      <c r="D548" s="1" t="s">
        <v>435</v>
      </c>
      <c r="E548" s="6" t="s">
        <v>484</v>
      </c>
      <c r="F548" s="1"/>
      <c r="G548" s="204">
        <v>610</v>
      </c>
      <c r="H548" s="223">
        <v>1278</v>
      </c>
      <c r="I548" s="223">
        <v>1278</v>
      </c>
    </row>
    <row r="549" spans="1:9" ht="15">
      <c r="A549" s="55" t="s">
        <v>42</v>
      </c>
      <c r="B549" s="1" t="s">
        <v>463</v>
      </c>
      <c r="C549" s="1" t="s">
        <v>437</v>
      </c>
      <c r="D549" s="1" t="s">
        <v>435</v>
      </c>
      <c r="E549" s="6" t="s">
        <v>580</v>
      </c>
      <c r="F549" s="1"/>
      <c r="G549" s="148"/>
      <c r="H549" s="223">
        <v>44118.9</v>
      </c>
      <c r="I549" s="223"/>
    </row>
    <row r="550" spans="1:9" ht="45">
      <c r="A550" s="50" t="s">
        <v>341</v>
      </c>
      <c r="B550" s="1" t="s">
        <v>463</v>
      </c>
      <c r="C550" s="1" t="s">
        <v>437</v>
      </c>
      <c r="D550" s="1" t="s">
        <v>435</v>
      </c>
      <c r="E550" s="6" t="s">
        <v>39</v>
      </c>
      <c r="F550" s="1"/>
      <c r="G550" s="148"/>
      <c r="H550" s="223">
        <v>14257.2</v>
      </c>
      <c r="I550" s="223"/>
    </row>
    <row r="551" spans="1:9" ht="60">
      <c r="A551" s="50" t="s">
        <v>318</v>
      </c>
      <c r="B551" s="1" t="s">
        <v>463</v>
      </c>
      <c r="C551" s="1" t="s">
        <v>437</v>
      </c>
      <c r="D551" s="1" t="s">
        <v>435</v>
      </c>
      <c r="E551" s="6" t="s">
        <v>39</v>
      </c>
      <c r="F551" s="1"/>
      <c r="G551" s="148">
        <v>100</v>
      </c>
      <c r="H551" s="223">
        <v>13246.5</v>
      </c>
      <c r="I551" s="223"/>
    </row>
    <row r="552" spans="1:10" ht="30">
      <c r="A552" s="50" t="s">
        <v>319</v>
      </c>
      <c r="B552" s="1" t="s">
        <v>463</v>
      </c>
      <c r="C552" s="1" t="s">
        <v>437</v>
      </c>
      <c r="D552" s="1" t="s">
        <v>435</v>
      </c>
      <c r="E552" s="6" t="s">
        <v>39</v>
      </c>
      <c r="F552" s="1"/>
      <c r="G552" s="148">
        <v>120</v>
      </c>
      <c r="H552" s="223">
        <v>13246.5</v>
      </c>
      <c r="I552" s="223"/>
      <c r="J552" s="21"/>
    </row>
    <row r="553" spans="1:10" ht="30">
      <c r="A553" s="50" t="s">
        <v>283</v>
      </c>
      <c r="B553" s="1" t="s">
        <v>463</v>
      </c>
      <c r="C553" s="1" t="s">
        <v>437</v>
      </c>
      <c r="D553" s="1" t="s">
        <v>435</v>
      </c>
      <c r="E553" s="6" t="s">
        <v>39</v>
      </c>
      <c r="F553" s="1"/>
      <c r="G553" s="148">
        <v>200</v>
      </c>
      <c r="H553" s="223">
        <v>1007.1</v>
      </c>
      <c r="I553" s="223"/>
      <c r="J553" s="21"/>
    </row>
    <row r="554" spans="1:10" ht="30">
      <c r="A554" s="50" t="s">
        <v>284</v>
      </c>
      <c r="B554" s="1" t="s">
        <v>463</v>
      </c>
      <c r="C554" s="1" t="s">
        <v>437</v>
      </c>
      <c r="D554" s="1" t="s">
        <v>435</v>
      </c>
      <c r="E554" s="6" t="s">
        <v>39</v>
      </c>
      <c r="F554" s="1"/>
      <c r="G554" s="148">
        <v>240</v>
      </c>
      <c r="H554" s="223">
        <v>1007.1</v>
      </c>
      <c r="I554" s="223"/>
      <c r="J554" s="21"/>
    </row>
    <row r="555" spans="1:9" ht="15">
      <c r="A555" s="50" t="s">
        <v>285</v>
      </c>
      <c r="B555" s="1" t="s">
        <v>463</v>
      </c>
      <c r="C555" s="1" t="s">
        <v>437</v>
      </c>
      <c r="D555" s="1" t="s">
        <v>435</v>
      </c>
      <c r="E555" s="6" t="s">
        <v>39</v>
      </c>
      <c r="F555" s="1"/>
      <c r="G555" s="148">
        <v>800</v>
      </c>
      <c r="H555" s="223">
        <v>3.6</v>
      </c>
      <c r="I555" s="223"/>
    </row>
    <row r="556" spans="1:9" ht="15">
      <c r="A556" s="50" t="s">
        <v>278</v>
      </c>
      <c r="B556" s="1" t="s">
        <v>463</v>
      </c>
      <c r="C556" s="1" t="s">
        <v>437</v>
      </c>
      <c r="D556" s="1" t="s">
        <v>435</v>
      </c>
      <c r="E556" s="6" t="s">
        <v>39</v>
      </c>
      <c r="F556" s="1"/>
      <c r="G556" s="148">
        <v>850</v>
      </c>
      <c r="H556" s="223">
        <v>3.6</v>
      </c>
      <c r="I556" s="223"/>
    </row>
    <row r="557" spans="1:9" ht="15">
      <c r="A557" s="55" t="s">
        <v>214</v>
      </c>
      <c r="B557" s="1" t="s">
        <v>463</v>
      </c>
      <c r="C557" s="1" t="s">
        <v>437</v>
      </c>
      <c r="D557" s="1" t="s">
        <v>435</v>
      </c>
      <c r="E557" s="6" t="s">
        <v>33</v>
      </c>
      <c r="F557" s="1"/>
      <c r="G557" s="148"/>
      <c r="H557" s="223">
        <v>27000</v>
      </c>
      <c r="I557" s="223"/>
    </row>
    <row r="558" spans="1:9" ht="30">
      <c r="A558" s="129" t="s">
        <v>288</v>
      </c>
      <c r="B558" s="1" t="s">
        <v>463</v>
      </c>
      <c r="C558" s="1" t="s">
        <v>437</v>
      </c>
      <c r="D558" s="1" t="s">
        <v>435</v>
      </c>
      <c r="E558" s="6" t="s">
        <v>33</v>
      </c>
      <c r="F558" s="1"/>
      <c r="G558" s="148">
        <v>600</v>
      </c>
      <c r="H558" s="223">
        <v>27000</v>
      </c>
      <c r="I558" s="223"/>
    </row>
    <row r="559" spans="1:9" ht="15">
      <c r="A559" s="129" t="s">
        <v>289</v>
      </c>
      <c r="B559" s="1" t="s">
        <v>463</v>
      </c>
      <c r="C559" s="1" t="s">
        <v>437</v>
      </c>
      <c r="D559" s="1" t="s">
        <v>435</v>
      </c>
      <c r="E559" s="6" t="s">
        <v>33</v>
      </c>
      <c r="F559" s="1"/>
      <c r="G559" s="148">
        <v>610</v>
      </c>
      <c r="H559" s="223">
        <v>27000</v>
      </c>
      <c r="I559" s="223"/>
    </row>
    <row r="560" spans="1:9" ht="15">
      <c r="A560" s="50" t="s">
        <v>40</v>
      </c>
      <c r="B560" s="1" t="s">
        <v>463</v>
      </c>
      <c r="C560" s="1" t="s">
        <v>437</v>
      </c>
      <c r="D560" s="1" t="s">
        <v>435</v>
      </c>
      <c r="E560" s="6" t="s">
        <v>41</v>
      </c>
      <c r="F560" s="17"/>
      <c r="G560" s="148"/>
      <c r="H560" s="223">
        <v>720</v>
      </c>
      <c r="I560" s="223"/>
    </row>
    <row r="561" spans="1:9" ht="30">
      <c r="A561" s="50" t="s">
        <v>283</v>
      </c>
      <c r="B561" s="1" t="s">
        <v>463</v>
      </c>
      <c r="C561" s="1" t="s">
        <v>437</v>
      </c>
      <c r="D561" s="1" t="s">
        <v>435</v>
      </c>
      <c r="E561" s="6" t="s">
        <v>41</v>
      </c>
      <c r="F561" s="17"/>
      <c r="G561" s="148">
        <v>200</v>
      </c>
      <c r="H561" s="223">
        <v>3</v>
      </c>
      <c r="I561" s="223"/>
    </row>
    <row r="562" spans="1:9" ht="30">
      <c r="A562" s="50" t="s">
        <v>284</v>
      </c>
      <c r="B562" s="1" t="s">
        <v>463</v>
      </c>
      <c r="C562" s="1" t="s">
        <v>437</v>
      </c>
      <c r="D562" s="1" t="s">
        <v>435</v>
      </c>
      <c r="E562" s="6" t="s">
        <v>41</v>
      </c>
      <c r="F562" s="17"/>
      <c r="G562" s="148">
        <v>240</v>
      </c>
      <c r="H562" s="223">
        <v>3</v>
      </c>
      <c r="I562" s="223"/>
    </row>
    <row r="563" spans="1:9" ht="15">
      <c r="A563" s="48" t="s">
        <v>303</v>
      </c>
      <c r="B563" s="1" t="s">
        <v>463</v>
      </c>
      <c r="C563" s="1" t="s">
        <v>437</v>
      </c>
      <c r="D563" s="1" t="s">
        <v>435</v>
      </c>
      <c r="E563" s="6" t="s">
        <v>41</v>
      </c>
      <c r="F563" s="17"/>
      <c r="G563" s="148">
        <v>300</v>
      </c>
      <c r="H563" s="223">
        <v>717</v>
      </c>
      <c r="I563" s="223"/>
    </row>
    <row r="564" spans="1:9" ht="30">
      <c r="A564" s="50" t="s">
        <v>512</v>
      </c>
      <c r="B564" s="1" t="s">
        <v>463</v>
      </c>
      <c r="C564" s="1" t="s">
        <v>437</v>
      </c>
      <c r="D564" s="1" t="s">
        <v>435</v>
      </c>
      <c r="E564" s="6" t="s">
        <v>41</v>
      </c>
      <c r="F564" s="17"/>
      <c r="G564" s="148">
        <v>321</v>
      </c>
      <c r="H564" s="223">
        <v>717</v>
      </c>
      <c r="I564" s="223"/>
    </row>
    <row r="565" spans="1:9" ht="15">
      <c r="A565" s="84" t="s">
        <v>34</v>
      </c>
      <c r="B565" s="1" t="s">
        <v>463</v>
      </c>
      <c r="C565" s="1" t="s">
        <v>437</v>
      </c>
      <c r="D565" s="1" t="s">
        <v>435</v>
      </c>
      <c r="E565" s="6" t="s">
        <v>35</v>
      </c>
      <c r="F565" s="1"/>
      <c r="G565" s="148"/>
      <c r="H565" s="223">
        <v>920.7</v>
      </c>
      <c r="I565" s="223"/>
    </row>
    <row r="566" spans="1:9" ht="30">
      <c r="A566" s="50" t="s">
        <v>283</v>
      </c>
      <c r="B566" s="1" t="s">
        <v>463</v>
      </c>
      <c r="C566" s="1" t="s">
        <v>437</v>
      </c>
      <c r="D566" s="1" t="s">
        <v>435</v>
      </c>
      <c r="E566" s="6" t="s">
        <v>35</v>
      </c>
      <c r="F566" s="1"/>
      <c r="G566" s="148">
        <v>200</v>
      </c>
      <c r="H566" s="223">
        <v>920.7</v>
      </c>
      <c r="I566" s="223"/>
    </row>
    <row r="567" spans="1:9" ht="30">
      <c r="A567" s="50" t="s">
        <v>284</v>
      </c>
      <c r="B567" s="1" t="s">
        <v>463</v>
      </c>
      <c r="C567" s="1" t="s">
        <v>437</v>
      </c>
      <c r="D567" s="1" t="s">
        <v>435</v>
      </c>
      <c r="E567" s="6" t="s">
        <v>35</v>
      </c>
      <c r="F567" s="1"/>
      <c r="G567" s="148">
        <v>240</v>
      </c>
      <c r="H567" s="223">
        <v>920.7</v>
      </c>
      <c r="I567" s="223"/>
    </row>
    <row r="568" spans="1:9" ht="15">
      <c r="A568" s="84" t="s">
        <v>36</v>
      </c>
      <c r="B568" s="1" t="s">
        <v>463</v>
      </c>
      <c r="C568" s="1" t="s">
        <v>437</v>
      </c>
      <c r="D568" s="1" t="s">
        <v>435</v>
      </c>
      <c r="E568" s="6" t="s">
        <v>37</v>
      </c>
      <c r="F568" s="1"/>
      <c r="G568" s="148"/>
      <c r="H568" s="223">
        <v>1221</v>
      </c>
      <c r="I568" s="223"/>
    </row>
    <row r="569" spans="1:9" ht="30">
      <c r="A569" s="50" t="s">
        <v>283</v>
      </c>
      <c r="B569" s="1" t="s">
        <v>463</v>
      </c>
      <c r="C569" s="1" t="s">
        <v>437</v>
      </c>
      <c r="D569" s="1" t="s">
        <v>435</v>
      </c>
      <c r="E569" s="6" t="s">
        <v>37</v>
      </c>
      <c r="F569" s="1"/>
      <c r="G569" s="148">
        <v>200</v>
      </c>
      <c r="H569" s="223">
        <v>1221</v>
      </c>
      <c r="I569" s="223"/>
    </row>
    <row r="570" spans="1:10" ht="30">
      <c r="A570" s="50" t="s">
        <v>284</v>
      </c>
      <c r="B570" s="1" t="s">
        <v>463</v>
      </c>
      <c r="C570" s="1" t="s">
        <v>437</v>
      </c>
      <c r="D570" s="1" t="s">
        <v>435</v>
      </c>
      <c r="E570" s="6" t="s">
        <v>37</v>
      </c>
      <c r="F570" s="1"/>
      <c r="G570" s="148">
        <v>240</v>
      </c>
      <c r="H570" s="223">
        <v>1221</v>
      </c>
      <c r="I570" s="223"/>
      <c r="J570" s="21"/>
    </row>
    <row r="571" spans="1:9" ht="54" customHeight="1">
      <c r="A571" s="165" t="s">
        <v>167</v>
      </c>
      <c r="B571" s="1" t="s">
        <v>463</v>
      </c>
      <c r="C571" s="1" t="s">
        <v>437</v>
      </c>
      <c r="D571" s="1" t="s">
        <v>435</v>
      </c>
      <c r="E571" s="6" t="s">
        <v>351</v>
      </c>
      <c r="F571" s="1"/>
      <c r="G571" s="148"/>
      <c r="H571" s="223">
        <v>350</v>
      </c>
      <c r="I571" s="223"/>
    </row>
    <row r="572" spans="1:9" ht="42.75">
      <c r="A572" s="7" t="s">
        <v>617</v>
      </c>
      <c r="B572" s="1" t="s">
        <v>463</v>
      </c>
      <c r="C572" s="1" t="s">
        <v>437</v>
      </c>
      <c r="D572" s="1" t="s">
        <v>435</v>
      </c>
      <c r="E572" s="6" t="s">
        <v>369</v>
      </c>
      <c r="F572" s="1"/>
      <c r="G572" s="148"/>
      <c r="H572" s="223">
        <v>350</v>
      </c>
      <c r="I572" s="223"/>
    </row>
    <row r="573" spans="1:11" s="22" customFormat="1" ht="29.25">
      <c r="A573" s="7" t="s">
        <v>169</v>
      </c>
      <c r="B573" s="1" t="s">
        <v>463</v>
      </c>
      <c r="C573" s="1" t="s">
        <v>437</v>
      </c>
      <c r="D573" s="1" t="s">
        <v>435</v>
      </c>
      <c r="E573" s="6" t="s">
        <v>605</v>
      </c>
      <c r="F573" s="1"/>
      <c r="G573" s="148"/>
      <c r="H573" s="223">
        <v>350</v>
      </c>
      <c r="I573" s="223"/>
      <c r="J573" s="2"/>
      <c r="K573" s="2"/>
    </row>
    <row r="574" spans="1:9" ht="15">
      <c r="A574" s="48" t="s">
        <v>303</v>
      </c>
      <c r="B574" s="1" t="s">
        <v>463</v>
      </c>
      <c r="C574" s="1" t="s">
        <v>437</v>
      </c>
      <c r="D574" s="1" t="s">
        <v>435</v>
      </c>
      <c r="E574" s="6" t="s">
        <v>605</v>
      </c>
      <c r="F574" s="1"/>
      <c r="G574" s="148" t="s">
        <v>371</v>
      </c>
      <c r="H574" s="223">
        <v>350</v>
      </c>
      <c r="I574" s="223"/>
    </row>
    <row r="575" spans="1:9" ht="30">
      <c r="A575" s="48" t="s">
        <v>512</v>
      </c>
      <c r="B575" s="1" t="s">
        <v>463</v>
      </c>
      <c r="C575" s="1" t="s">
        <v>437</v>
      </c>
      <c r="D575" s="1" t="s">
        <v>435</v>
      </c>
      <c r="E575" s="6" t="s">
        <v>605</v>
      </c>
      <c r="F575" s="1"/>
      <c r="G575" s="148">
        <v>321</v>
      </c>
      <c r="H575" s="223">
        <v>350</v>
      </c>
      <c r="I575" s="223"/>
    </row>
    <row r="576" spans="1:9" ht="28.5">
      <c r="A576" s="165" t="s">
        <v>59</v>
      </c>
      <c r="B576" s="1" t="s">
        <v>463</v>
      </c>
      <c r="C576" s="1" t="s">
        <v>437</v>
      </c>
      <c r="D576" s="1" t="s">
        <v>435</v>
      </c>
      <c r="E576" s="6" t="s">
        <v>358</v>
      </c>
      <c r="F576" s="1"/>
      <c r="G576" s="148"/>
      <c r="H576" s="223">
        <v>2522</v>
      </c>
      <c r="I576" s="223"/>
    </row>
    <row r="577" spans="1:9" ht="28.5">
      <c r="A577" s="165" t="s">
        <v>22</v>
      </c>
      <c r="B577" s="1" t="s">
        <v>463</v>
      </c>
      <c r="C577" s="1" t="s">
        <v>437</v>
      </c>
      <c r="D577" s="1" t="s">
        <v>435</v>
      </c>
      <c r="E577" s="6" t="s">
        <v>622</v>
      </c>
      <c r="F577" s="1"/>
      <c r="G577" s="204"/>
      <c r="H577" s="223">
        <v>2522</v>
      </c>
      <c r="I577" s="225"/>
    </row>
    <row r="578" spans="1:9" ht="60">
      <c r="A578" s="50" t="s">
        <v>318</v>
      </c>
      <c r="B578" s="1" t="s">
        <v>463</v>
      </c>
      <c r="C578" s="1" t="s">
        <v>437</v>
      </c>
      <c r="D578" s="1" t="s">
        <v>435</v>
      </c>
      <c r="E578" s="6" t="s">
        <v>4</v>
      </c>
      <c r="F578" s="1"/>
      <c r="G578" s="204">
        <v>100</v>
      </c>
      <c r="H578" s="223">
        <v>2104.9</v>
      </c>
      <c r="I578" s="225"/>
    </row>
    <row r="579" spans="1:9" ht="32.25" customHeight="1">
      <c r="A579" s="50" t="s">
        <v>319</v>
      </c>
      <c r="B579" s="1" t="s">
        <v>463</v>
      </c>
      <c r="C579" s="1" t="s">
        <v>437</v>
      </c>
      <c r="D579" s="1" t="s">
        <v>435</v>
      </c>
      <c r="E579" s="6" t="s">
        <v>4</v>
      </c>
      <c r="F579" s="1"/>
      <c r="G579" s="204">
        <v>120</v>
      </c>
      <c r="H579" s="223">
        <v>2104.9</v>
      </c>
      <c r="I579" s="225"/>
    </row>
    <row r="580" spans="1:9" ht="32.25" customHeight="1">
      <c r="A580" s="50" t="s">
        <v>283</v>
      </c>
      <c r="B580" s="1" t="s">
        <v>463</v>
      </c>
      <c r="C580" s="1" t="s">
        <v>437</v>
      </c>
      <c r="D580" s="1" t="s">
        <v>435</v>
      </c>
      <c r="E580" s="6" t="s">
        <v>4</v>
      </c>
      <c r="F580" s="1"/>
      <c r="G580" s="204">
        <v>200</v>
      </c>
      <c r="H580" s="223">
        <v>417.1</v>
      </c>
      <c r="I580" s="225"/>
    </row>
    <row r="581" spans="1:9" ht="30">
      <c r="A581" s="50" t="s">
        <v>284</v>
      </c>
      <c r="B581" s="1" t="s">
        <v>463</v>
      </c>
      <c r="C581" s="1" t="s">
        <v>437</v>
      </c>
      <c r="D581" s="1" t="s">
        <v>435</v>
      </c>
      <c r="E581" s="6" t="s">
        <v>4</v>
      </c>
      <c r="F581" s="1"/>
      <c r="G581" s="204">
        <v>240</v>
      </c>
      <c r="H581" s="223">
        <v>417.1</v>
      </c>
      <c r="I581" s="225"/>
    </row>
    <row r="582" spans="1:9" ht="14.25">
      <c r="A582" s="10" t="s">
        <v>383</v>
      </c>
      <c r="B582" s="1" t="s">
        <v>463</v>
      </c>
      <c r="C582" s="1" t="s">
        <v>436</v>
      </c>
      <c r="D582" s="1"/>
      <c r="E582" s="6"/>
      <c r="F582" s="1"/>
      <c r="G582" s="148"/>
      <c r="H582" s="223">
        <v>29842</v>
      </c>
      <c r="I582" s="223">
        <f>I583</f>
        <v>29842</v>
      </c>
    </row>
    <row r="583" spans="1:9" ht="14.25">
      <c r="A583" s="10" t="s">
        <v>447</v>
      </c>
      <c r="B583" s="1" t="s">
        <v>463</v>
      </c>
      <c r="C583" s="1" t="s">
        <v>436</v>
      </c>
      <c r="D583" s="1" t="s">
        <v>431</v>
      </c>
      <c r="E583" s="6"/>
      <c r="F583" s="1"/>
      <c r="G583" s="148"/>
      <c r="H583" s="223">
        <v>29842</v>
      </c>
      <c r="I583" s="223">
        <f>I584</f>
        <v>29842</v>
      </c>
    </row>
    <row r="584" spans="1:9" ht="14.25">
      <c r="A584" s="10" t="s">
        <v>443</v>
      </c>
      <c r="B584" s="1" t="s">
        <v>463</v>
      </c>
      <c r="C584" s="1" t="s">
        <v>436</v>
      </c>
      <c r="D584" s="1" t="s">
        <v>431</v>
      </c>
      <c r="E584" s="6"/>
      <c r="F584" s="1"/>
      <c r="G584" s="148"/>
      <c r="H584" s="223">
        <v>29842</v>
      </c>
      <c r="I584" s="223">
        <f>I585</f>
        <v>29842</v>
      </c>
    </row>
    <row r="585" spans="1:9" ht="15">
      <c r="A585" s="47" t="s">
        <v>471</v>
      </c>
      <c r="B585" s="1" t="s">
        <v>463</v>
      </c>
      <c r="C585" s="1" t="s">
        <v>436</v>
      </c>
      <c r="D585" s="1" t="s">
        <v>431</v>
      </c>
      <c r="E585" s="6" t="s">
        <v>470</v>
      </c>
      <c r="F585" s="1"/>
      <c r="G585" s="148"/>
      <c r="H585" s="223">
        <v>29842</v>
      </c>
      <c r="I585" s="223">
        <f>I586</f>
        <v>29842</v>
      </c>
    </row>
    <row r="586" spans="1:9" ht="103.5" customHeight="1">
      <c r="A586" s="10" t="s">
        <v>365</v>
      </c>
      <c r="B586" s="1" t="s">
        <v>463</v>
      </c>
      <c r="C586" s="1" t="s">
        <v>436</v>
      </c>
      <c r="D586" s="1" t="s">
        <v>431</v>
      </c>
      <c r="E586" s="6" t="s">
        <v>484</v>
      </c>
      <c r="F586" s="1"/>
      <c r="G586" s="148"/>
      <c r="H586" s="223">
        <v>29842</v>
      </c>
      <c r="I586" s="223">
        <f>I587+I589</f>
        <v>29842</v>
      </c>
    </row>
    <row r="587" spans="1:9" ht="30.75" customHeight="1">
      <c r="A587" s="47" t="s">
        <v>283</v>
      </c>
      <c r="B587" s="1" t="s">
        <v>463</v>
      </c>
      <c r="C587" s="1" t="s">
        <v>436</v>
      </c>
      <c r="D587" s="1" t="s">
        <v>431</v>
      </c>
      <c r="E587" s="6" t="s">
        <v>484</v>
      </c>
      <c r="F587" s="1"/>
      <c r="G587" s="204">
        <v>200</v>
      </c>
      <c r="H587" s="223">
        <v>585</v>
      </c>
      <c r="I587" s="223">
        <f>I588</f>
        <v>585</v>
      </c>
    </row>
    <row r="588" spans="1:11" s="23" customFormat="1" ht="32.25" customHeight="1">
      <c r="A588" s="48" t="s">
        <v>284</v>
      </c>
      <c r="B588" s="1" t="s">
        <v>463</v>
      </c>
      <c r="C588" s="1" t="s">
        <v>436</v>
      </c>
      <c r="D588" s="1" t="s">
        <v>431</v>
      </c>
      <c r="E588" s="6" t="s">
        <v>484</v>
      </c>
      <c r="F588" s="1"/>
      <c r="G588" s="204">
        <v>240</v>
      </c>
      <c r="H588" s="223">
        <v>585</v>
      </c>
      <c r="I588" s="223">
        <v>585</v>
      </c>
      <c r="J588" s="2"/>
      <c r="K588" s="2"/>
    </row>
    <row r="589" spans="1:11" s="23" customFormat="1" ht="16.5" customHeight="1">
      <c r="A589" s="48" t="s">
        <v>303</v>
      </c>
      <c r="B589" s="1" t="s">
        <v>463</v>
      </c>
      <c r="C589" s="1" t="s">
        <v>436</v>
      </c>
      <c r="D589" s="1" t="s">
        <v>431</v>
      </c>
      <c r="E589" s="6" t="s">
        <v>484</v>
      </c>
      <c r="F589" s="1"/>
      <c r="G589" s="204">
        <v>300</v>
      </c>
      <c r="H589" s="223">
        <v>29257</v>
      </c>
      <c r="I589" s="223">
        <f>I590</f>
        <v>29257</v>
      </c>
      <c r="J589" s="2"/>
      <c r="K589" s="2"/>
    </row>
    <row r="590" spans="1:11" s="23" customFormat="1" ht="15" customHeight="1">
      <c r="A590" s="48" t="s">
        <v>512</v>
      </c>
      <c r="B590" s="1" t="s">
        <v>463</v>
      </c>
      <c r="C590" s="1" t="s">
        <v>436</v>
      </c>
      <c r="D590" s="1" t="s">
        <v>431</v>
      </c>
      <c r="E590" s="6" t="s">
        <v>484</v>
      </c>
      <c r="F590" s="1"/>
      <c r="G590" s="204">
        <v>321</v>
      </c>
      <c r="H590" s="223">
        <v>29257</v>
      </c>
      <c r="I590" s="223">
        <v>29257</v>
      </c>
      <c r="J590" s="2"/>
      <c r="K590" s="2"/>
    </row>
    <row r="591" spans="1:11" s="23" customFormat="1" ht="60.75" customHeight="1">
      <c r="A591" s="24" t="s">
        <v>521</v>
      </c>
      <c r="B591" s="1" t="s">
        <v>493</v>
      </c>
      <c r="C591" s="1"/>
      <c r="D591" s="1"/>
      <c r="E591" s="6"/>
      <c r="F591" s="1"/>
      <c r="G591" s="148"/>
      <c r="H591" s="223">
        <v>269915.6</v>
      </c>
      <c r="I591" s="223">
        <f>I599+I642+I743</f>
        <v>5755.900000000001</v>
      </c>
      <c r="J591" s="2"/>
      <c r="K591" s="2"/>
    </row>
    <row r="592" spans="1:11" s="23" customFormat="1" ht="21" customHeight="1">
      <c r="A592" s="9" t="s">
        <v>404</v>
      </c>
      <c r="B592" s="1" t="s">
        <v>493</v>
      </c>
      <c r="C592" s="1" t="s">
        <v>431</v>
      </c>
      <c r="D592" s="1"/>
      <c r="E592" s="6"/>
      <c r="F592" s="1"/>
      <c r="G592" s="148"/>
      <c r="H592" s="223">
        <v>15</v>
      </c>
      <c r="I592" s="223"/>
      <c r="J592" s="2"/>
      <c r="K592" s="2"/>
    </row>
    <row r="593" spans="1:11" s="23" customFormat="1" ht="18" customHeight="1">
      <c r="A593" s="9" t="s">
        <v>405</v>
      </c>
      <c r="B593" s="1" t="s">
        <v>493</v>
      </c>
      <c r="C593" s="1" t="s">
        <v>431</v>
      </c>
      <c r="D593" s="1" t="s">
        <v>432</v>
      </c>
      <c r="E593" s="6"/>
      <c r="F593" s="1"/>
      <c r="G593" s="148"/>
      <c r="H593" s="223">
        <v>15</v>
      </c>
      <c r="I593" s="223"/>
      <c r="J593" s="2"/>
      <c r="K593" s="2"/>
    </row>
    <row r="594" spans="1:11" s="23" customFormat="1" ht="36.75" customHeight="1">
      <c r="A594" s="166" t="s">
        <v>55</v>
      </c>
      <c r="B594" s="1" t="s">
        <v>493</v>
      </c>
      <c r="C594" s="1" t="s">
        <v>431</v>
      </c>
      <c r="D594" s="1" t="s">
        <v>432</v>
      </c>
      <c r="E594" s="6" t="s">
        <v>73</v>
      </c>
      <c r="F594" s="1"/>
      <c r="G594" s="148"/>
      <c r="H594" s="223">
        <v>15</v>
      </c>
      <c r="I594" s="223"/>
      <c r="J594" s="2"/>
      <c r="K594" s="2"/>
    </row>
    <row r="595" spans="1:11" s="23" customFormat="1" ht="34.5" customHeight="1">
      <c r="A595" s="7" t="s">
        <v>575</v>
      </c>
      <c r="B595" s="1" t="s">
        <v>493</v>
      </c>
      <c r="C595" s="1" t="s">
        <v>431</v>
      </c>
      <c r="D595" s="1" t="s">
        <v>432</v>
      </c>
      <c r="E595" s="6" t="s">
        <v>74</v>
      </c>
      <c r="F595" s="1"/>
      <c r="G595" s="148"/>
      <c r="H595" s="223">
        <v>15</v>
      </c>
      <c r="I595" s="223"/>
      <c r="J595" s="2"/>
      <c r="K595" s="2"/>
    </row>
    <row r="596" spans="1:11" s="23" customFormat="1" ht="36.75" customHeight="1">
      <c r="A596" s="108" t="s">
        <v>312</v>
      </c>
      <c r="B596" s="1" t="s">
        <v>493</v>
      </c>
      <c r="C596" s="1" t="s">
        <v>431</v>
      </c>
      <c r="D596" s="1" t="s">
        <v>432</v>
      </c>
      <c r="E596" s="6" t="s">
        <v>74</v>
      </c>
      <c r="F596" s="1"/>
      <c r="G596" s="148"/>
      <c r="H596" s="223">
        <v>15</v>
      </c>
      <c r="I596" s="223"/>
      <c r="J596" s="2"/>
      <c r="K596" s="2"/>
    </row>
    <row r="597" spans="1:11" s="23" customFormat="1" ht="21" customHeight="1">
      <c r="A597" s="84" t="s">
        <v>285</v>
      </c>
      <c r="B597" s="1" t="s">
        <v>493</v>
      </c>
      <c r="C597" s="1" t="s">
        <v>431</v>
      </c>
      <c r="D597" s="1" t="s">
        <v>432</v>
      </c>
      <c r="E597" s="6" t="s">
        <v>74</v>
      </c>
      <c r="F597" s="1"/>
      <c r="G597" s="148">
        <v>800</v>
      </c>
      <c r="H597" s="223">
        <v>15</v>
      </c>
      <c r="I597" s="223"/>
      <c r="J597" s="2"/>
      <c r="K597" s="2"/>
    </row>
    <row r="598" spans="1:11" s="23" customFormat="1" ht="21.75" customHeight="1">
      <c r="A598" s="84" t="s">
        <v>278</v>
      </c>
      <c r="B598" s="1" t="s">
        <v>493</v>
      </c>
      <c r="C598" s="1" t="s">
        <v>431</v>
      </c>
      <c r="D598" s="1" t="s">
        <v>432</v>
      </c>
      <c r="E598" s="6" t="s">
        <v>74</v>
      </c>
      <c r="F598" s="1"/>
      <c r="G598" s="148">
        <v>850</v>
      </c>
      <c r="H598" s="223">
        <v>15</v>
      </c>
      <c r="I598" s="223"/>
      <c r="J598" s="2"/>
      <c r="K598" s="2"/>
    </row>
    <row r="599" spans="1:11" s="23" customFormat="1" ht="18" customHeight="1">
      <c r="A599" s="9" t="s">
        <v>384</v>
      </c>
      <c r="B599" s="1" t="s">
        <v>493</v>
      </c>
      <c r="C599" s="1" t="s">
        <v>437</v>
      </c>
      <c r="D599" s="1"/>
      <c r="E599" s="6"/>
      <c r="F599" s="1"/>
      <c r="G599" s="148"/>
      <c r="H599" s="223">
        <v>53716.5</v>
      </c>
      <c r="I599" s="223">
        <f>I600+I623</f>
        <v>1869</v>
      </c>
      <c r="J599" s="2"/>
      <c r="K599" s="2"/>
    </row>
    <row r="600" spans="1:11" s="23" customFormat="1" ht="18" customHeight="1">
      <c r="A600" s="9" t="s">
        <v>386</v>
      </c>
      <c r="B600" s="1" t="s">
        <v>493</v>
      </c>
      <c r="C600" s="1" t="s">
        <v>437</v>
      </c>
      <c r="D600" s="1" t="s">
        <v>430</v>
      </c>
      <c r="E600" s="6"/>
      <c r="F600" s="1"/>
      <c r="G600" s="148"/>
      <c r="H600" s="223">
        <v>44633.4</v>
      </c>
      <c r="I600" s="223">
        <f>I601+I612</f>
        <v>1869</v>
      </c>
      <c r="J600" s="2"/>
      <c r="K600" s="2"/>
    </row>
    <row r="601" spans="1:11" s="23" customFormat="1" ht="28.5">
      <c r="A601" s="218" t="s">
        <v>189</v>
      </c>
      <c r="B601" s="1" t="s">
        <v>493</v>
      </c>
      <c r="C601" s="1" t="s">
        <v>437</v>
      </c>
      <c r="D601" s="1" t="s">
        <v>430</v>
      </c>
      <c r="E601" s="6" t="s">
        <v>292</v>
      </c>
      <c r="F601" s="1"/>
      <c r="G601" s="148"/>
      <c r="H601" s="223">
        <v>40599.8</v>
      </c>
      <c r="I601" s="223">
        <f>I602+I609</f>
        <v>1754.4</v>
      </c>
      <c r="J601" s="2"/>
      <c r="K601" s="2"/>
    </row>
    <row r="602" spans="1:11" s="23" customFormat="1" ht="28.5">
      <c r="A602" s="58" t="s">
        <v>309</v>
      </c>
      <c r="B602" s="1" t="s">
        <v>493</v>
      </c>
      <c r="C602" s="1" t="s">
        <v>437</v>
      </c>
      <c r="D602" s="1" t="s">
        <v>430</v>
      </c>
      <c r="E602" s="6" t="s">
        <v>336</v>
      </c>
      <c r="F602" s="1"/>
      <c r="G602" s="148"/>
      <c r="H602" s="223">
        <v>39099.8</v>
      </c>
      <c r="I602" s="223">
        <f>I603+I606</f>
        <v>1754.4</v>
      </c>
      <c r="J602" s="2"/>
      <c r="K602" s="2"/>
    </row>
    <row r="603" spans="1:11" s="23" customFormat="1" ht="14.25">
      <c r="A603" s="58" t="s">
        <v>310</v>
      </c>
      <c r="B603" s="1" t="s">
        <v>493</v>
      </c>
      <c r="C603" s="1" t="s">
        <v>437</v>
      </c>
      <c r="D603" s="1" t="s">
        <v>430</v>
      </c>
      <c r="E603" s="15" t="s">
        <v>337</v>
      </c>
      <c r="F603" s="1"/>
      <c r="G603" s="148"/>
      <c r="H603" s="223">
        <v>37345.4</v>
      </c>
      <c r="I603" s="223"/>
      <c r="J603" s="2"/>
      <c r="K603" s="2"/>
    </row>
    <row r="604" spans="1:11" s="23" customFormat="1" ht="30">
      <c r="A604" s="55" t="s">
        <v>288</v>
      </c>
      <c r="B604" s="1" t="s">
        <v>493</v>
      </c>
      <c r="C604" s="1" t="s">
        <v>437</v>
      </c>
      <c r="D604" s="1" t="s">
        <v>430</v>
      </c>
      <c r="E604" s="15" t="s">
        <v>337</v>
      </c>
      <c r="F604" s="1"/>
      <c r="G604" s="148">
        <v>600</v>
      </c>
      <c r="H604" s="223">
        <v>37345.4</v>
      </c>
      <c r="I604" s="223"/>
      <c r="J604" s="2"/>
      <c r="K604" s="2"/>
    </row>
    <row r="605" spans="1:11" s="23" customFormat="1" ht="15">
      <c r="A605" s="55" t="s">
        <v>296</v>
      </c>
      <c r="B605" s="1" t="s">
        <v>493</v>
      </c>
      <c r="C605" s="1" t="s">
        <v>437</v>
      </c>
      <c r="D605" s="1" t="s">
        <v>430</v>
      </c>
      <c r="E605" s="15" t="s">
        <v>337</v>
      </c>
      <c r="F605" s="1"/>
      <c r="G605" s="148">
        <v>620</v>
      </c>
      <c r="H605" s="223">
        <v>37345.4</v>
      </c>
      <c r="I605" s="223"/>
      <c r="J605" s="2"/>
      <c r="K605" s="2"/>
    </row>
    <row r="606" spans="1:11" s="23" customFormat="1" ht="45">
      <c r="A606" s="129" t="s">
        <v>227</v>
      </c>
      <c r="B606" s="1" t="s">
        <v>493</v>
      </c>
      <c r="C606" s="1" t="s">
        <v>437</v>
      </c>
      <c r="D606" s="1" t="s">
        <v>430</v>
      </c>
      <c r="E606" s="247" t="s">
        <v>203</v>
      </c>
      <c r="F606" s="1"/>
      <c r="G606" s="148"/>
      <c r="H606" s="223">
        <v>1754.4</v>
      </c>
      <c r="I606" s="223">
        <f>I607</f>
        <v>1754.4</v>
      </c>
      <c r="J606" s="2"/>
      <c r="K606" s="2"/>
    </row>
    <row r="607" spans="1:11" s="23" customFormat="1" ht="30">
      <c r="A607" s="129" t="s">
        <v>288</v>
      </c>
      <c r="B607" s="1" t="s">
        <v>493</v>
      </c>
      <c r="C607" s="1" t="s">
        <v>437</v>
      </c>
      <c r="D607" s="1" t="s">
        <v>430</v>
      </c>
      <c r="E607" s="247" t="s">
        <v>203</v>
      </c>
      <c r="F607" s="1"/>
      <c r="G607" s="148">
        <v>600</v>
      </c>
      <c r="H607" s="223">
        <v>1754.4</v>
      </c>
      <c r="I607" s="223">
        <f>I608</f>
        <v>1754.4</v>
      </c>
      <c r="J607" s="2"/>
      <c r="K607" s="2"/>
    </row>
    <row r="608" spans="1:11" s="23" customFormat="1" ht="15">
      <c r="A608" s="55" t="s">
        <v>296</v>
      </c>
      <c r="B608" s="1" t="s">
        <v>493</v>
      </c>
      <c r="C608" s="1" t="s">
        <v>437</v>
      </c>
      <c r="D608" s="1" t="s">
        <v>430</v>
      </c>
      <c r="E608" s="247" t="s">
        <v>203</v>
      </c>
      <c r="F608" s="1"/>
      <c r="G608" s="148">
        <v>620</v>
      </c>
      <c r="H608" s="223">
        <v>1754.4</v>
      </c>
      <c r="I608" s="223">
        <v>1754.4</v>
      </c>
      <c r="J608" s="2"/>
      <c r="K608" s="2"/>
    </row>
    <row r="609" spans="1:11" s="23" customFormat="1" ht="30">
      <c r="A609" s="92" t="s">
        <v>262</v>
      </c>
      <c r="B609" s="1" t="s">
        <v>493</v>
      </c>
      <c r="C609" s="1" t="s">
        <v>437</v>
      </c>
      <c r="D609" s="1" t="s">
        <v>430</v>
      </c>
      <c r="E609" s="77" t="s">
        <v>338</v>
      </c>
      <c r="F609" s="1"/>
      <c r="G609" s="148"/>
      <c r="H609" s="223">
        <v>1500</v>
      </c>
      <c r="I609" s="223"/>
      <c r="J609" s="2"/>
      <c r="K609" s="2"/>
    </row>
    <row r="610" spans="1:11" s="23" customFormat="1" ht="30">
      <c r="A610" s="95" t="s">
        <v>288</v>
      </c>
      <c r="B610" s="1" t="s">
        <v>493</v>
      </c>
      <c r="C610" s="1" t="s">
        <v>437</v>
      </c>
      <c r="D610" s="1" t="s">
        <v>430</v>
      </c>
      <c r="E610" s="77" t="s">
        <v>263</v>
      </c>
      <c r="F610" s="1"/>
      <c r="G610" s="148">
        <v>600</v>
      </c>
      <c r="H610" s="223">
        <v>1500</v>
      </c>
      <c r="I610" s="223"/>
      <c r="J610" s="2"/>
      <c r="K610" s="2"/>
    </row>
    <row r="611" spans="1:11" s="23" customFormat="1" ht="15">
      <c r="A611" s="55" t="s">
        <v>296</v>
      </c>
      <c r="B611" s="1" t="s">
        <v>493</v>
      </c>
      <c r="C611" s="1" t="s">
        <v>437</v>
      </c>
      <c r="D611" s="1" t="s">
        <v>430</v>
      </c>
      <c r="E611" s="77" t="s">
        <v>263</v>
      </c>
      <c r="F611" s="1"/>
      <c r="G611" s="148">
        <v>620</v>
      </c>
      <c r="H611" s="223">
        <v>1500</v>
      </c>
      <c r="I611" s="223"/>
      <c r="J611" s="2"/>
      <c r="K611" s="2"/>
    </row>
    <row r="612" spans="1:11" s="23" customFormat="1" ht="28.5">
      <c r="A612" s="166" t="s">
        <v>55</v>
      </c>
      <c r="B612" s="1" t="s">
        <v>493</v>
      </c>
      <c r="C612" s="1" t="s">
        <v>437</v>
      </c>
      <c r="D612" s="1" t="s">
        <v>430</v>
      </c>
      <c r="E612" s="6" t="s">
        <v>352</v>
      </c>
      <c r="F612" s="1"/>
      <c r="G612" s="148"/>
      <c r="H612" s="223">
        <v>4033.6</v>
      </c>
      <c r="I612" s="223">
        <f>I613+I620</f>
        <v>114.6</v>
      </c>
      <c r="J612" s="2"/>
      <c r="K612" s="2"/>
    </row>
    <row r="613" spans="1:11" s="141" customFormat="1" ht="28.5">
      <c r="A613" s="140" t="s">
        <v>573</v>
      </c>
      <c r="B613" s="6" t="s">
        <v>493</v>
      </c>
      <c r="C613" s="6" t="s">
        <v>437</v>
      </c>
      <c r="D613" s="6" t="s">
        <v>430</v>
      </c>
      <c r="E613" s="6" t="s">
        <v>574</v>
      </c>
      <c r="F613" s="6"/>
      <c r="G613" s="148"/>
      <c r="H613" s="223">
        <v>3844.6</v>
      </c>
      <c r="I613" s="223">
        <f>I614+I617</f>
        <v>114.6</v>
      </c>
      <c r="J613" s="21"/>
      <c r="K613" s="21"/>
    </row>
    <row r="614" spans="1:11" s="141" customFormat="1" ht="30">
      <c r="A614" s="129" t="s">
        <v>69</v>
      </c>
      <c r="B614" s="6" t="s">
        <v>493</v>
      </c>
      <c r="C614" s="6" t="s">
        <v>437</v>
      </c>
      <c r="D614" s="6" t="s">
        <v>430</v>
      </c>
      <c r="E614" s="6" t="s">
        <v>70</v>
      </c>
      <c r="F614" s="6"/>
      <c r="G614" s="204"/>
      <c r="H614" s="223">
        <v>3730</v>
      </c>
      <c r="I614" s="223"/>
      <c r="J614" s="21"/>
      <c r="K614" s="21"/>
    </row>
    <row r="615" spans="1:11" s="23" customFormat="1" ht="30">
      <c r="A615" s="129" t="s">
        <v>288</v>
      </c>
      <c r="B615" s="1" t="s">
        <v>493</v>
      </c>
      <c r="C615" s="1" t="s">
        <v>437</v>
      </c>
      <c r="D615" s="1" t="s">
        <v>430</v>
      </c>
      <c r="E615" s="6" t="s">
        <v>70</v>
      </c>
      <c r="F615" s="1"/>
      <c r="G615" s="204">
        <v>600</v>
      </c>
      <c r="H615" s="223">
        <v>3730</v>
      </c>
      <c r="I615" s="223"/>
      <c r="J615" s="2"/>
      <c r="K615" s="2"/>
    </row>
    <row r="616" spans="1:11" s="23" customFormat="1" ht="15">
      <c r="A616" s="129" t="s">
        <v>289</v>
      </c>
      <c r="B616" s="1" t="s">
        <v>493</v>
      </c>
      <c r="C616" s="1" t="s">
        <v>437</v>
      </c>
      <c r="D616" s="1" t="s">
        <v>430</v>
      </c>
      <c r="E616" s="6" t="s">
        <v>70</v>
      </c>
      <c r="F616" s="1"/>
      <c r="G616" s="204">
        <v>610</v>
      </c>
      <c r="H616" s="223">
        <v>3730</v>
      </c>
      <c r="I616" s="223"/>
      <c r="J616" s="2"/>
      <c r="K616" s="2"/>
    </row>
    <row r="617" spans="1:11" s="23" customFormat="1" ht="45">
      <c r="A617" s="129" t="s">
        <v>227</v>
      </c>
      <c r="B617" s="1" t="s">
        <v>493</v>
      </c>
      <c r="C617" s="1" t="s">
        <v>437</v>
      </c>
      <c r="D617" s="1" t="s">
        <v>430</v>
      </c>
      <c r="E617" s="6" t="s">
        <v>204</v>
      </c>
      <c r="F617" s="1"/>
      <c r="G617" s="204"/>
      <c r="H617" s="223">
        <v>114.6</v>
      </c>
      <c r="I617" s="223">
        <f>I618</f>
        <v>114.6</v>
      </c>
      <c r="J617" s="2"/>
      <c r="K617" s="2"/>
    </row>
    <row r="618" spans="1:11" s="23" customFormat="1" ht="30">
      <c r="A618" s="129" t="s">
        <v>288</v>
      </c>
      <c r="B618" s="1" t="s">
        <v>493</v>
      </c>
      <c r="C618" s="1" t="s">
        <v>437</v>
      </c>
      <c r="D618" s="1" t="s">
        <v>430</v>
      </c>
      <c r="E618" s="6" t="s">
        <v>204</v>
      </c>
      <c r="F618" s="1"/>
      <c r="G618" s="204">
        <v>600</v>
      </c>
      <c r="H618" s="223">
        <v>114.6</v>
      </c>
      <c r="I618" s="223">
        <f>I619</f>
        <v>114.6</v>
      </c>
      <c r="J618" s="2"/>
      <c r="K618" s="2"/>
    </row>
    <row r="619" spans="1:11" s="23" customFormat="1" ht="15">
      <c r="A619" s="129" t="s">
        <v>289</v>
      </c>
      <c r="B619" s="1" t="s">
        <v>493</v>
      </c>
      <c r="C619" s="1" t="s">
        <v>437</v>
      </c>
      <c r="D619" s="1" t="s">
        <v>430</v>
      </c>
      <c r="E619" s="6" t="s">
        <v>204</v>
      </c>
      <c r="F619" s="1"/>
      <c r="G619" s="204">
        <v>610</v>
      </c>
      <c r="H619" s="223">
        <v>114.6</v>
      </c>
      <c r="I619" s="223">
        <v>114.6</v>
      </c>
      <c r="J619" s="2"/>
      <c r="K619" s="2"/>
    </row>
    <row r="620" spans="1:11" s="23" customFormat="1" ht="47.25" customHeight="1">
      <c r="A620" s="129" t="s">
        <v>71</v>
      </c>
      <c r="B620" s="1" t="s">
        <v>493</v>
      </c>
      <c r="C620" s="1" t="s">
        <v>437</v>
      </c>
      <c r="D620" s="1" t="s">
        <v>430</v>
      </c>
      <c r="E620" s="6" t="s">
        <v>576</v>
      </c>
      <c r="F620" s="1"/>
      <c r="G620" s="204"/>
      <c r="H620" s="223">
        <v>189</v>
      </c>
      <c r="I620" s="223"/>
      <c r="J620" s="2"/>
      <c r="K620" s="2"/>
    </row>
    <row r="621" spans="1:11" s="23" customFormat="1" ht="30">
      <c r="A621" s="129" t="s">
        <v>288</v>
      </c>
      <c r="B621" s="1" t="s">
        <v>493</v>
      </c>
      <c r="C621" s="1" t="s">
        <v>437</v>
      </c>
      <c r="D621" s="1" t="s">
        <v>430</v>
      </c>
      <c r="E621" s="6" t="s">
        <v>72</v>
      </c>
      <c r="F621" s="1"/>
      <c r="G621" s="204">
        <v>600</v>
      </c>
      <c r="H621" s="223">
        <v>189</v>
      </c>
      <c r="I621" s="223"/>
      <c r="J621" s="2"/>
      <c r="K621" s="2"/>
    </row>
    <row r="622" spans="1:11" s="23" customFormat="1" ht="15">
      <c r="A622" s="129" t="s">
        <v>289</v>
      </c>
      <c r="B622" s="1" t="s">
        <v>493</v>
      </c>
      <c r="C622" s="1" t="s">
        <v>437</v>
      </c>
      <c r="D622" s="1" t="s">
        <v>430</v>
      </c>
      <c r="E622" s="6" t="s">
        <v>72</v>
      </c>
      <c r="F622" s="1"/>
      <c r="G622" s="204">
        <v>610</v>
      </c>
      <c r="H622" s="223">
        <v>189</v>
      </c>
      <c r="I622" s="223"/>
      <c r="J622" s="2"/>
      <c r="K622" s="2"/>
    </row>
    <row r="623" spans="1:9" ht="14.25">
      <c r="A623" s="9" t="s">
        <v>390</v>
      </c>
      <c r="B623" s="1" t="s">
        <v>493</v>
      </c>
      <c r="C623" s="1" t="s">
        <v>437</v>
      </c>
      <c r="D623" s="1" t="s">
        <v>437</v>
      </c>
      <c r="E623" s="6"/>
      <c r="F623" s="1"/>
      <c r="G623" s="148"/>
      <c r="H623" s="223">
        <v>9083.1</v>
      </c>
      <c r="I623" s="223"/>
    </row>
    <row r="624" spans="1:9" ht="54" customHeight="1">
      <c r="A624" s="165" t="s">
        <v>167</v>
      </c>
      <c r="B624" s="1" t="s">
        <v>493</v>
      </c>
      <c r="C624" s="1" t="s">
        <v>437</v>
      </c>
      <c r="D624" s="1" t="s">
        <v>437</v>
      </c>
      <c r="E624" s="6" t="s">
        <v>351</v>
      </c>
      <c r="F624" s="1"/>
      <c r="G624" s="148"/>
      <c r="H624" s="223">
        <v>500</v>
      </c>
      <c r="I624" s="223"/>
    </row>
    <row r="625" spans="1:11" ht="28.5">
      <c r="A625" s="7" t="s">
        <v>609</v>
      </c>
      <c r="B625" s="1" t="s">
        <v>493</v>
      </c>
      <c r="C625" s="1" t="s">
        <v>437</v>
      </c>
      <c r="D625" s="1" t="s">
        <v>437</v>
      </c>
      <c r="E625" s="6" t="s">
        <v>570</v>
      </c>
      <c r="F625" s="1"/>
      <c r="G625" s="148"/>
      <c r="H625" s="223">
        <v>500</v>
      </c>
      <c r="I625" s="223"/>
      <c r="K625" s="23"/>
    </row>
    <row r="626" spans="1:9" ht="60">
      <c r="A626" s="50" t="s">
        <v>612</v>
      </c>
      <c r="B626" s="1" t="s">
        <v>493</v>
      </c>
      <c r="C626" s="1" t="s">
        <v>437</v>
      </c>
      <c r="D626" s="1" t="s">
        <v>437</v>
      </c>
      <c r="E626" s="6" t="s">
        <v>611</v>
      </c>
      <c r="F626" s="1"/>
      <c r="G626" s="148"/>
      <c r="H626" s="223">
        <v>500</v>
      </c>
      <c r="I626" s="223"/>
    </row>
    <row r="627" spans="1:9" ht="30">
      <c r="A627" s="129" t="s">
        <v>288</v>
      </c>
      <c r="B627" s="1" t="s">
        <v>493</v>
      </c>
      <c r="C627" s="1" t="s">
        <v>437</v>
      </c>
      <c r="D627" s="1" t="s">
        <v>437</v>
      </c>
      <c r="E627" s="6" t="s">
        <v>611</v>
      </c>
      <c r="F627" s="1"/>
      <c r="G627" s="204">
        <v>600</v>
      </c>
      <c r="H627" s="223">
        <v>500</v>
      </c>
      <c r="I627" s="223"/>
    </row>
    <row r="628" spans="1:9" ht="15">
      <c r="A628" s="129" t="s">
        <v>289</v>
      </c>
      <c r="B628" s="1" t="s">
        <v>493</v>
      </c>
      <c r="C628" s="1" t="s">
        <v>437</v>
      </c>
      <c r="D628" s="1" t="s">
        <v>437</v>
      </c>
      <c r="E628" s="6" t="s">
        <v>611</v>
      </c>
      <c r="F628" s="11"/>
      <c r="G628" s="204">
        <v>610</v>
      </c>
      <c r="H628" s="223">
        <v>118</v>
      </c>
      <c r="I628" s="223"/>
    </row>
    <row r="629" spans="1:9" ht="15">
      <c r="A629" s="55" t="s">
        <v>296</v>
      </c>
      <c r="B629" s="1" t="s">
        <v>493</v>
      </c>
      <c r="C629" s="1" t="s">
        <v>437</v>
      </c>
      <c r="D629" s="1" t="s">
        <v>437</v>
      </c>
      <c r="E629" s="6" t="s">
        <v>611</v>
      </c>
      <c r="F629" s="11"/>
      <c r="G629" s="204">
        <v>620</v>
      </c>
      <c r="H629" s="223">
        <v>382</v>
      </c>
      <c r="I629" s="223"/>
    </row>
    <row r="630" spans="1:9" ht="28.5">
      <c r="A630" s="166" t="s">
        <v>55</v>
      </c>
      <c r="B630" s="1" t="s">
        <v>493</v>
      </c>
      <c r="C630" s="1" t="s">
        <v>437</v>
      </c>
      <c r="D630" s="1" t="s">
        <v>437</v>
      </c>
      <c r="E630" s="6" t="s">
        <v>352</v>
      </c>
      <c r="F630" s="1"/>
      <c r="G630" s="204"/>
      <c r="H630" s="223">
        <v>8475.9</v>
      </c>
      <c r="I630" s="223"/>
    </row>
    <row r="631" spans="1:9" ht="15">
      <c r="A631" s="139" t="s">
        <v>67</v>
      </c>
      <c r="B631" s="1" t="s">
        <v>493</v>
      </c>
      <c r="C631" s="1" t="s">
        <v>437</v>
      </c>
      <c r="D631" s="1" t="s">
        <v>437</v>
      </c>
      <c r="E631" s="6" t="s">
        <v>572</v>
      </c>
      <c r="F631" s="1"/>
      <c r="G631" s="204"/>
      <c r="H631" s="223">
        <v>8475.9</v>
      </c>
      <c r="I631" s="223"/>
    </row>
    <row r="632" spans="1:9" ht="15">
      <c r="A632" s="139" t="s">
        <v>214</v>
      </c>
      <c r="B632" s="1" t="s">
        <v>493</v>
      </c>
      <c r="C632" s="1" t="s">
        <v>437</v>
      </c>
      <c r="D632" s="1" t="s">
        <v>437</v>
      </c>
      <c r="E632" s="6" t="s">
        <v>63</v>
      </c>
      <c r="F632" s="1"/>
      <c r="G632" s="204"/>
      <c r="H632" s="223">
        <v>7416.2</v>
      </c>
      <c r="I632" s="223"/>
    </row>
    <row r="633" spans="1:9" ht="30">
      <c r="A633" s="129" t="s">
        <v>288</v>
      </c>
      <c r="B633" s="1" t="s">
        <v>493</v>
      </c>
      <c r="C633" s="1" t="s">
        <v>437</v>
      </c>
      <c r="D633" s="1" t="s">
        <v>437</v>
      </c>
      <c r="E633" s="6" t="s">
        <v>63</v>
      </c>
      <c r="F633" s="1"/>
      <c r="G633" s="204">
        <v>600</v>
      </c>
      <c r="H633" s="223">
        <v>7416.2</v>
      </c>
      <c r="I633" s="223"/>
    </row>
    <row r="634" spans="1:9" ht="15">
      <c r="A634" s="129" t="s">
        <v>289</v>
      </c>
      <c r="B634" s="1" t="s">
        <v>493</v>
      </c>
      <c r="C634" s="1" t="s">
        <v>437</v>
      </c>
      <c r="D634" s="1" t="s">
        <v>437</v>
      </c>
      <c r="E634" s="6" t="s">
        <v>63</v>
      </c>
      <c r="F634" s="1"/>
      <c r="G634" s="204">
        <v>610</v>
      </c>
      <c r="H634" s="227">
        <v>7416.2</v>
      </c>
      <c r="I634" s="229"/>
    </row>
    <row r="635" spans="1:9" ht="30">
      <c r="A635" s="139" t="s">
        <v>62</v>
      </c>
      <c r="B635" s="1" t="s">
        <v>493</v>
      </c>
      <c r="C635" s="1" t="s">
        <v>437</v>
      </c>
      <c r="D635" s="1" t="s">
        <v>437</v>
      </c>
      <c r="E635" s="6" t="s">
        <v>64</v>
      </c>
      <c r="F635" s="1"/>
      <c r="G635" s="204"/>
      <c r="H635" s="223">
        <v>1059.7</v>
      </c>
      <c r="I635" s="223"/>
    </row>
    <row r="636" spans="1:9" ht="30">
      <c r="A636" s="129" t="s">
        <v>288</v>
      </c>
      <c r="B636" s="1" t="s">
        <v>493</v>
      </c>
      <c r="C636" s="1" t="s">
        <v>437</v>
      </c>
      <c r="D636" s="1" t="s">
        <v>437</v>
      </c>
      <c r="E636" s="6" t="s">
        <v>64</v>
      </c>
      <c r="F636" s="1"/>
      <c r="G636" s="204">
        <v>600</v>
      </c>
      <c r="H636" s="223">
        <v>1059.7</v>
      </c>
      <c r="I636" s="223"/>
    </row>
    <row r="637" spans="1:9" ht="15">
      <c r="A637" s="129" t="s">
        <v>289</v>
      </c>
      <c r="B637" s="1" t="s">
        <v>493</v>
      </c>
      <c r="C637" s="1" t="s">
        <v>437</v>
      </c>
      <c r="D637" s="1" t="s">
        <v>437</v>
      </c>
      <c r="E637" s="6" t="s">
        <v>64</v>
      </c>
      <c r="F637" s="1"/>
      <c r="G637" s="204">
        <v>610</v>
      </c>
      <c r="H637" s="223">
        <v>1059.7</v>
      </c>
      <c r="I637" s="223"/>
    </row>
    <row r="638" spans="1:9" ht="14.25">
      <c r="A638" s="10" t="s">
        <v>347</v>
      </c>
      <c r="B638" s="1" t="s">
        <v>493</v>
      </c>
      <c r="C638" s="1" t="s">
        <v>437</v>
      </c>
      <c r="D638" s="1" t="s">
        <v>437</v>
      </c>
      <c r="E638" s="6" t="s">
        <v>346</v>
      </c>
      <c r="F638" s="1"/>
      <c r="G638" s="204"/>
      <c r="H638" s="223">
        <v>107.2</v>
      </c>
      <c r="I638" s="223"/>
    </row>
    <row r="639" spans="1:9" ht="30">
      <c r="A639" s="50" t="s">
        <v>208</v>
      </c>
      <c r="B639" s="1" t="s">
        <v>493</v>
      </c>
      <c r="C639" s="1" t="s">
        <v>437</v>
      </c>
      <c r="D639" s="1" t="s">
        <v>437</v>
      </c>
      <c r="E639" s="246" t="s">
        <v>206</v>
      </c>
      <c r="F639" s="1"/>
      <c r="G639" s="204"/>
      <c r="H639" s="223">
        <v>107.2</v>
      </c>
      <c r="I639" s="223"/>
    </row>
    <row r="640" spans="1:9" ht="30">
      <c r="A640" s="105" t="s">
        <v>288</v>
      </c>
      <c r="B640" s="1" t="s">
        <v>493</v>
      </c>
      <c r="C640" s="1" t="s">
        <v>437</v>
      </c>
      <c r="D640" s="1" t="s">
        <v>437</v>
      </c>
      <c r="E640" s="246" t="s">
        <v>206</v>
      </c>
      <c r="F640" s="1"/>
      <c r="G640" s="204">
        <v>600</v>
      </c>
      <c r="H640" s="223">
        <v>107.2</v>
      </c>
      <c r="I640" s="223"/>
    </row>
    <row r="641" spans="1:9" ht="15">
      <c r="A641" s="105" t="s">
        <v>289</v>
      </c>
      <c r="B641" s="1" t="s">
        <v>493</v>
      </c>
      <c r="C641" s="1" t="s">
        <v>437</v>
      </c>
      <c r="D641" s="1" t="s">
        <v>437</v>
      </c>
      <c r="E641" s="246" t="s">
        <v>206</v>
      </c>
      <c r="F641" s="1"/>
      <c r="G641" s="204">
        <v>610</v>
      </c>
      <c r="H641" s="223">
        <v>107.2</v>
      </c>
      <c r="I641" s="223"/>
    </row>
    <row r="642" spans="1:9" ht="14.25">
      <c r="A642" s="9" t="s">
        <v>498</v>
      </c>
      <c r="B642" s="1" t="s">
        <v>493</v>
      </c>
      <c r="C642" s="1" t="s">
        <v>438</v>
      </c>
      <c r="D642" s="1"/>
      <c r="E642" s="6"/>
      <c r="F642" s="1"/>
      <c r="G642" s="148"/>
      <c r="H642" s="223">
        <v>114977.6</v>
      </c>
      <c r="I642" s="223">
        <f>I643+I688</f>
        <v>3689.3</v>
      </c>
    </row>
    <row r="643" spans="1:9" ht="14.25">
      <c r="A643" s="9" t="s">
        <v>392</v>
      </c>
      <c r="B643" s="1" t="s">
        <v>493</v>
      </c>
      <c r="C643" s="1" t="s">
        <v>438</v>
      </c>
      <c r="D643" s="1" t="s">
        <v>429</v>
      </c>
      <c r="E643" s="6"/>
      <c r="F643" s="1"/>
      <c r="G643" s="148"/>
      <c r="H643" s="223">
        <v>94817</v>
      </c>
      <c r="I643" s="223">
        <f>I644</f>
        <v>3689.3</v>
      </c>
    </row>
    <row r="644" spans="1:9" ht="28.5">
      <c r="A644" s="218" t="s">
        <v>181</v>
      </c>
      <c r="B644" s="1" t="s">
        <v>493</v>
      </c>
      <c r="C644" s="1" t="s">
        <v>438</v>
      </c>
      <c r="D644" s="1" t="s">
        <v>429</v>
      </c>
      <c r="E644" s="6" t="s">
        <v>292</v>
      </c>
      <c r="F644" s="1"/>
      <c r="G644" s="148"/>
      <c r="H644" s="223">
        <v>94817</v>
      </c>
      <c r="I644" s="223">
        <f>I645+I680</f>
        <v>3689.3</v>
      </c>
    </row>
    <row r="645" spans="1:9" ht="14.25">
      <c r="A645" s="264" t="s">
        <v>293</v>
      </c>
      <c r="B645" s="14" t="s">
        <v>493</v>
      </c>
      <c r="C645" s="14" t="s">
        <v>438</v>
      </c>
      <c r="D645" s="14" t="s">
        <v>429</v>
      </c>
      <c r="E645" s="15" t="s">
        <v>294</v>
      </c>
      <c r="F645" s="14"/>
      <c r="G645" s="204"/>
      <c r="H645" s="227">
        <v>89617</v>
      </c>
      <c r="I645" s="227">
        <f>I647+I656+I665+I672+I662+I650+I658+I667+I677</f>
        <v>3689.3</v>
      </c>
    </row>
    <row r="646" spans="1:9" ht="14.25">
      <c r="A646" s="58" t="s">
        <v>295</v>
      </c>
      <c r="B646" s="14" t="s">
        <v>493</v>
      </c>
      <c r="C646" s="14" t="s">
        <v>438</v>
      </c>
      <c r="D646" s="14" t="s">
        <v>429</v>
      </c>
      <c r="E646" s="15" t="s">
        <v>320</v>
      </c>
      <c r="F646" s="14"/>
      <c r="G646" s="204"/>
      <c r="H646" s="227">
        <v>52958.7</v>
      </c>
      <c r="I646" s="227"/>
    </row>
    <row r="647" spans="1:9" ht="30">
      <c r="A647" s="55" t="s">
        <v>288</v>
      </c>
      <c r="B647" s="14" t="s">
        <v>493</v>
      </c>
      <c r="C647" s="14" t="s">
        <v>438</v>
      </c>
      <c r="D647" s="14" t="s">
        <v>429</v>
      </c>
      <c r="E647" s="15" t="s">
        <v>320</v>
      </c>
      <c r="F647" s="14"/>
      <c r="G647" s="204">
        <v>600</v>
      </c>
      <c r="H647" s="227">
        <v>52958.7</v>
      </c>
      <c r="I647" s="227"/>
    </row>
    <row r="648" spans="1:11" ht="15">
      <c r="A648" s="55" t="s">
        <v>289</v>
      </c>
      <c r="B648" s="14" t="s">
        <v>493</v>
      </c>
      <c r="C648" s="14" t="s">
        <v>438</v>
      </c>
      <c r="D648" s="14" t="s">
        <v>429</v>
      </c>
      <c r="E648" s="15" t="s">
        <v>320</v>
      </c>
      <c r="F648" s="14"/>
      <c r="G648" s="204">
        <v>610</v>
      </c>
      <c r="H648" s="227">
        <v>12210.8</v>
      </c>
      <c r="I648" s="265"/>
      <c r="K648" s="23"/>
    </row>
    <row r="649" spans="1:9" ht="15">
      <c r="A649" s="55" t="s">
        <v>296</v>
      </c>
      <c r="B649" s="14" t="s">
        <v>493</v>
      </c>
      <c r="C649" s="14" t="s">
        <v>438</v>
      </c>
      <c r="D649" s="14" t="s">
        <v>429</v>
      </c>
      <c r="E649" s="15" t="s">
        <v>320</v>
      </c>
      <c r="F649" s="14"/>
      <c r="G649" s="204">
        <v>620</v>
      </c>
      <c r="H649" s="227">
        <v>40747.9</v>
      </c>
      <c r="I649" s="265"/>
    </row>
    <row r="650" spans="1:9" ht="45">
      <c r="A650" s="129" t="s">
        <v>227</v>
      </c>
      <c r="B650" s="14" t="s">
        <v>493</v>
      </c>
      <c r="C650" s="14" t="s">
        <v>438</v>
      </c>
      <c r="D650" s="14" t="s">
        <v>429</v>
      </c>
      <c r="E650" s="15" t="s">
        <v>205</v>
      </c>
      <c r="F650" s="14"/>
      <c r="G650" s="204"/>
      <c r="H650" s="227">
        <v>2116.6</v>
      </c>
      <c r="I650" s="255">
        <f>I651</f>
        <v>2116.6</v>
      </c>
    </row>
    <row r="651" spans="1:9" ht="30">
      <c r="A651" s="55" t="s">
        <v>288</v>
      </c>
      <c r="B651" s="14" t="s">
        <v>493</v>
      </c>
      <c r="C651" s="14" t="s">
        <v>438</v>
      </c>
      <c r="D651" s="14" t="s">
        <v>429</v>
      </c>
      <c r="E651" s="15" t="s">
        <v>205</v>
      </c>
      <c r="F651" s="14"/>
      <c r="G651" s="204">
        <v>600</v>
      </c>
      <c r="H651" s="227">
        <v>2116.6</v>
      </c>
      <c r="I651" s="255">
        <f>I652+I653</f>
        <v>2116.6</v>
      </c>
    </row>
    <row r="652" spans="1:9" ht="15">
      <c r="A652" s="55" t="s">
        <v>289</v>
      </c>
      <c r="B652" s="14" t="s">
        <v>493</v>
      </c>
      <c r="C652" s="14" t="s">
        <v>438</v>
      </c>
      <c r="D652" s="14" t="s">
        <v>429</v>
      </c>
      <c r="E652" s="15" t="s">
        <v>205</v>
      </c>
      <c r="F652" s="14"/>
      <c r="G652" s="204">
        <v>610</v>
      </c>
      <c r="H652" s="227">
        <v>473.7</v>
      </c>
      <c r="I652" s="255">
        <v>473.7</v>
      </c>
    </row>
    <row r="653" spans="1:9" ht="15">
      <c r="A653" s="55" t="s">
        <v>296</v>
      </c>
      <c r="B653" s="14" t="s">
        <v>493</v>
      </c>
      <c r="C653" s="14" t="s">
        <v>438</v>
      </c>
      <c r="D653" s="14" t="s">
        <v>429</v>
      </c>
      <c r="E653" s="15" t="s">
        <v>205</v>
      </c>
      <c r="F653" s="14"/>
      <c r="G653" s="204">
        <v>620</v>
      </c>
      <c r="H653" s="227">
        <v>1642.9</v>
      </c>
      <c r="I653" s="255">
        <v>1642.9</v>
      </c>
    </row>
    <row r="654" spans="1:9" ht="14.25">
      <c r="A654" s="91" t="s">
        <v>301</v>
      </c>
      <c r="B654" s="1" t="s">
        <v>493</v>
      </c>
      <c r="C654" s="1" t="s">
        <v>438</v>
      </c>
      <c r="D654" s="1" t="s">
        <v>429</v>
      </c>
      <c r="E654" s="15" t="s">
        <v>326</v>
      </c>
      <c r="F654" s="1"/>
      <c r="G654" s="148"/>
      <c r="H654" s="223">
        <v>5467.3</v>
      </c>
      <c r="I654" s="223"/>
    </row>
    <row r="655" spans="1:9" ht="14.25">
      <c r="A655" s="58" t="s">
        <v>295</v>
      </c>
      <c r="B655" s="1" t="s">
        <v>493</v>
      </c>
      <c r="C655" s="1" t="s">
        <v>438</v>
      </c>
      <c r="D655" s="1" t="s">
        <v>429</v>
      </c>
      <c r="E655" s="15" t="s">
        <v>328</v>
      </c>
      <c r="F655" s="1"/>
      <c r="G655" s="148"/>
      <c r="H655" s="223">
        <v>5467.3</v>
      </c>
      <c r="I655" s="223"/>
    </row>
    <row r="656" spans="1:9" ht="30">
      <c r="A656" s="55" t="s">
        <v>288</v>
      </c>
      <c r="B656" s="1" t="s">
        <v>493</v>
      </c>
      <c r="C656" s="1" t="s">
        <v>438</v>
      </c>
      <c r="D656" s="1" t="s">
        <v>429</v>
      </c>
      <c r="E656" s="15" t="s">
        <v>328</v>
      </c>
      <c r="F656" s="1"/>
      <c r="G656" s="148">
        <v>600</v>
      </c>
      <c r="H656" s="223">
        <v>5467.3</v>
      </c>
      <c r="I656" s="223"/>
    </row>
    <row r="657" spans="1:9" ht="15">
      <c r="A657" s="55" t="s">
        <v>289</v>
      </c>
      <c r="B657" s="1" t="s">
        <v>493</v>
      </c>
      <c r="C657" s="1" t="s">
        <v>438</v>
      </c>
      <c r="D657" s="1" t="s">
        <v>429</v>
      </c>
      <c r="E657" s="15" t="s">
        <v>328</v>
      </c>
      <c r="F657" s="1"/>
      <c r="G657" s="148">
        <v>610</v>
      </c>
      <c r="H657" s="223">
        <v>5467.3</v>
      </c>
      <c r="I657" s="223"/>
    </row>
    <row r="658" spans="1:9" ht="45">
      <c r="A658" s="129" t="s">
        <v>227</v>
      </c>
      <c r="B658" s="1" t="s">
        <v>493</v>
      </c>
      <c r="C658" s="1" t="s">
        <v>438</v>
      </c>
      <c r="D658" s="1" t="s">
        <v>429</v>
      </c>
      <c r="E658" s="15" t="s">
        <v>205</v>
      </c>
      <c r="F658" s="1"/>
      <c r="G658" s="148"/>
      <c r="H658" s="223">
        <v>192.9</v>
      </c>
      <c r="I658" s="254">
        <f>I659</f>
        <v>192.9</v>
      </c>
    </row>
    <row r="659" spans="1:9" ht="30">
      <c r="A659" s="95" t="s">
        <v>288</v>
      </c>
      <c r="B659" s="1" t="s">
        <v>493</v>
      </c>
      <c r="C659" s="1" t="s">
        <v>438</v>
      </c>
      <c r="D659" s="1" t="s">
        <v>429</v>
      </c>
      <c r="E659" s="15" t="s">
        <v>205</v>
      </c>
      <c r="F659" s="1"/>
      <c r="G659" s="148">
        <v>600</v>
      </c>
      <c r="H659" s="223">
        <v>192.9</v>
      </c>
      <c r="I659" s="254">
        <f>I660</f>
        <v>192.9</v>
      </c>
    </row>
    <row r="660" spans="1:9" ht="15">
      <c r="A660" s="55" t="s">
        <v>289</v>
      </c>
      <c r="B660" s="1" t="s">
        <v>493</v>
      </c>
      <c r="C660" s="1" t="s">
        <v>438</v>
      </c>
      <c r="D660" s="1" t="s">
        <v>429</v>
      </c>
      <c r="E660" s="15" t="s">
        <v>205</v>
      </c>
      <c r="F660" s="1"/>
      <c r="G660" s="148">
        <v>610</v>
      </c>
      <c r="H660" s="223">
        <v>192.9</v>
      </c>
      <c r="I660" s="254">
        <v>192.9</v>
      </c>
    </row>
    <row r="661" spans="1:9" ht="14.25">
      <c r="A661" s="91" t="s">
        <v>305</v>
      </c>
      <c r="B661" s="1" t="s">
        <v>493</v>
      </c>
      <c r="C661" s="14" t="s">
        <v>438</v>
      </c>
      <c r="D661" s="14" t="s">
        <v>429</v>
      </c>
      <c r="E661" s="15" t="s">
        <v>330</v>
      </c>
      <c r="F661" s="14"/>
      <c r="G661" s="204"/>
      <c r="H661" s="227">
        <v>14638.4</v>
      </c>
      <c r="I661" s="227"/>
    </row>
    <row r="662" spans="1:9" ht="30">
      <c r="A662" s="55" t="s">
        <v>288</v>
      </c>
      <c r="B662" s="1" t="s">
        <v>493</v>
      </c>
      <c r="C662" s="14" t="s">
        <v>438</v>
      </c>
      <c r="D662" s="14" t="s">
        <v>429</v>
      </c>
      <c r="E662" s="15" t="s">
        <v>330</v>
      </c>
      <c r="F662" s="14"/>
      <c r="G662" s="148">
        <v>600</v>
      </c>
      <c r="H662" s="227">
        <v>241.8</v>
      </c>
      <c r="I662" s="227"/>
    </row>
    <row r="663" spans="1:9" ht="15">
      <c r="A663" s="55" t="s">
        <v>289</v>
      </c>
      <c r="B663" s="1" t="s">
        <v>493</v>
      </c>
      <c r="C663" s="14" t="s">
        <v>438</v>
      </c>
      <c r="D663" s="14" t="s">
        <v>429</v>
      </c>
      <c r="E663" s="15" t="s">
        <v>330</v>
      </c>
      <c r="F663" s="14"/>
      <c r="G663" s="148">
        <v>610</v>
      </c>
      <c r="H663" s="227">
        <v>241.8</v>
      </c>
      <c r="I663" s="227"/>
    </row>
    <row r="664" spans="1:9" ht="14.25">
      <c r="A664" s="58" t="s">
        <v>295</v>
      </c>
      <c r="B664" s="1" t="s">
        <v>493</v>
      </c>
      <c r="C664" s="14" t="s">
        <v>438</v>
      </c>
      <c r="D664" s="14" t="s">
        <v>429</v>
      </c>
      <c r="E664" s="15" t="s">
        <v>331</v>
      </c>
      <c r="F664" s="14"/>
      <c r="G664" s="204"/>
      <c r="H664" s="227">
        <v>14396.6</v>
      </c>
      <c r="I664" s="227"/>
    </row>
    <row r="665" spans="1:9" ht="30">
      <c r="A665" s="55" t="s">
        <v>288</v>
      </c>
      <c r="B665" s="1" t="s">
        <v>493</v>
      </c>
      <c r="C665" s="14" t="s">
        <v>438</v>
      </c>
      <c r="D665" s="14" t="s">
        <v>429</v>
      </c>
      <c r="E665" s="15" t="s">
        <v>331</v>
      </c>
      <c r="F665" s="14"/>
      <c r="G665" s="148">
        <v>600</v>
      </c>
      <c r="H665" s="227">
        <v>14396.6</v>
      </c>
      <c r="I665" s="227"/>
    </row>
    <row r="666" spans="1:9" ht="15">
      <c r="A666" s="55" t="s">
        <v>289</v>
      </c>
      <c r="B666" s="1" t="s">
        <v>493</v>
      </c>
      <c r="C666" s="14" t="s">
        <v>438</v>
      </c>
      <c r="D666" s="14" t="s">
        <v>429</v>
      </c>
      <c r="E666" s="15" t="s">
        <v>331</v>
      </c>
      <c r="F666" s="14"/>
      <c r="G666" s="148">
        <v>610</v>
      </c>
      <c r="H666" s="227">
        <v>14396.6</v>
      </c>
      <c r="I666" s="227"/>
    </row>
    <row r="667" spans="1:9" ht="51" customHeight="1">
      <c r="A667" s="129" t="s">
        <v>227</v>
      </c>
      <c r="B667" s="1" t="s">
        <v>493</v>
      </c>
      <c r="C667" s="14" t="s">
        <v>438</v>
      </c>
      <c r="D667" s="14" t="s">
        <v>429</v>
      </c>
      <c r="E667" s="15" t="s">
        <v>205</v>
      </c>
      <c r="F667" s="14"/>
      <c r="G667" s="148"/>
      <c r="H667" s="227">
        <v>666.1</v>
      </c>
      <c r="I667" s="255">
        <f>I668</f>
        <v>666.1</v>
      </c>
    </row>
    <row r="668" spans="1:10" ht="30">
      <c r="A668" s="55" t="s">
        <v>288</v>
      </c>
      <c r="B668" s="14" t="s">
        <v>493</v>
      </c>
      <c r="C668" s="14" t="s">
        <v>438</v>
      </c>
      <c r="D668" s="14" t="s">
        <v>429</v>
      </c>
      <c r="E668" s="15" t="s">
        <v>205</v>
      </c>
      <c r="F668" s="14"/>
      <c r="G668" s="204">
        <v>600</v>
      </c>
      <c r="H668" s="227">
        <v>666.1</v>
      </c>
      <c r="I668" s="255">
        <f>I669</f>
        <v>666.1</v>
      </c>
      <c r="J668" s="30"/>
    </row>
    <row r="669" spans="1:10" ht="15">
      <c r="A669" s="55" t="s">
        <v>289</v>
      </c>
      <c r="B669" s="14" t="s">
        <v>493</v>
      </c>
      <c r="C669" s="14" t="s">
        <v>438</v>
      </c>
      <c r="D669" s="14" t="s">
        <v>429</v>
      </c>
      <c r="E669" s="15" t="s">
        <v>205</v>
      </c>
      <c r="F669" s="14"/>
      <c r="G669" s="204">
        <v>610</v>
      </c>
      <c r="H669" s="227">
        <v>666.1</v>
      </c>
      <c r="I669" s="255">
        <v>666.1</v>
      </c>
      <c r="J669" s="30"/>
    </row>
    <row r="670" spans="1:10" ht="14.25">
      <c r="A670" s="60" t="s">
        <v>307</v>
      </c>
      <c r="B670" s="14" t="s">
        <v>493</v>
      </c>
      <c r="C670" s="14" t="s">
        <v>438</v>
      </c>
      <c r="D670" s="14" t="s">
        <v>429</v>
      </c>
      <c r="E670" s="15" t="s">
        <v>52</v>
      </c>
      <c r="F670" s="14"/>
      <c r="G670" s="204"/>
      <c r="H670" s="227">
        <v>12863.3</v>
      </c>
      <c r="I670" s="227"/>
      <c r="J670" s="30"/>
    </row>
    <row r="671" spans="1:10" ht="14.25">
      <c r="A671" s="58" t="s">
        <v>295</v>
      </c>
      <c r="B671" s="14" t="s">
        <v>493</v>
      </c>
      <c r="C671" s="14" t="s">
        <v>438</v>
      </c>
      <c r="D671" s="14" t="s">
        <v>429</v>
      </c>
      <c r="E671" s="15" t="s">
        <v>334</v>
      </c>
      <c r="F671" s="14"/>
      <c r="G671" s="204"/>
      <c r="H671" s="227">
        <v>12863.3</v>
      </c>
      <c r="I671" s="227"/>
      <c r="J671" s="30"/>
    </row>
    <row r="672" spans="1:10" ht="30">
      <c r="A672" s="55" t="s">
        <v>288</v>
      </c>
      <c r="B672" s="14" t="s">
        <v>493</v>
      </c>
      <c r="C672" s="14" t="s">
        <v>438</v>
      </c>
      <c r="D672" s="14" t="s">
        <v>429</v>
      </c>
      <c r="E672" s="15" t="s">
        <v>334</v>
      </c>
      <c r="F672" s="14"/>
      <c r="G672" s="204">
        <v>600</v>
      </c>
      <c r="H672" s="227">
        <v>12863.3</v>
      </c>
      <c r="I672" s="227"/>
      <c r="J672" s="30"/>
    </row>
    <row r="673" spans="1:11" ht="15">
      <c r="A673" s="55" t="s">
        <v>296</v>
      </c>
      <c r="B673" s="14" t="s">
        <v>493</v>
      </c>
      <c r="C673" s="14" t="s">
        <v>438</v>
      </c>
      <c r="D673" s="14" t="s">
        <v>429</v>
      </c>
      <c r="E673" s="15" t="s">
        <v>334</v>
      </c>
      <c r="F673" s="14"/>
      <c r="G673" s="204">
        <v>620</v>
      </c>
      <c r="H673" s="227">
        <v>12863.3</v>
      </c>
      <c r="I673" s="227"/>
      <c r="J673" s="30"/>
      <c r="K673" s="23"/>
    </row>
    <row r="674" spans="1:11" ht="28.5" hidden="1">
      <c r="A674" s="60" t="s">
        <v>308</v>
      </c>
      <c r="B674" s="14" t="s">
        <v>345</v>
      </c>
      <c r="C674" s="14" t="s">
        <v>438</v>
      </c>
      <c r="D674" s="14" t="s">
        <v>429</v>
      </c>
      <c r="E674" s="15" t="s">
        <v>335</v>
      </c>
      <c r="F674" s="14"/>
      <c r="G674" s="204"/>
      <c r="H674" s="227"/>
      <c r="I674" s="227"/>
      <c r="J674" s="30"/>
      <c r="K674" s="23"/>
    </row>
    <row r="675" spans="1:11" ht="30" hidden="1">
      <c r="A675" s="47" t="s">
        <v>283</v>
      </c>
      <c r="B675" s="14" t="s">
        <v>345</v>
      </c>
      <c r="C675" s="14" t="s">
        <v>438</v>
      </c>
      <c r="D675" s="14" t="s">
        <v>429</v>
      </c>
      <c r="E675" s="15" t="s">
        <v>335</v>
      </c>
      <c r="F675" s="14"/>
      <c r="G675" s="204">
        <v>200</v>
      </c>
      <c r="H675" s="227"/>
      <c r="I675" s="227"/>
      <c r="J675" s="30"/>
      <c r="K675" s="23"/>
    </row>
    <row r="676" spans="1:11" ht="30" hidden="1">
      <c r="A676" s="48" t="s">
        <v>284</v>
      </c>
      <c r="B676" s="14" t="s">
        <v>345</v>
      </c>
      <c r="C676" s="14" t="s">
        <v>438</v>
      </c>
      <c r="D676" s="14" t="s">
        <v>429</v>
      </c>
      <c r="E676" s="15" t="s">
        <v>335</v>
      </c>
      <c r="F676" s="14"/>
      <c r="G676" s="204">
        <v>240</v>
      </c>
      <c r="H676" s="227"/>
      <c r="I676" s="227"/>
      <c r="J676" s="30"/>
      <c r="K676" s="23"/>
    </row>
    <row r="677" spans="1:11" ht="45">
      <c r="A677" s="129" t="s">
        <v>227</v>
      </c>
      <c r="B677" s="14" t="s">
        <v>493</v>
      </c>
      <c r="C677" s="14" t="s">
        <v>438</v>
      </c>
      <c r="D677" s="14" t="s">
        <v>429</v>
      </c>
      <c r="E677" s="15" t="s">
        <v>205</v>
      </c>
      <c r="F677" s="14"/>
      <c r="G677" s="204"/>
      <c r="H677" s="227">
        <v>713.7</v>
      </c>
      <c r="I677" s="255">
        <f>I678</f>
        <v>713.7</v>
      </c>
      <c r="J677" s="30"/>
      <c r="K677" s="23"/>
    </row>
    <row r="678" spans="1:11" ht="30">
      <c r="A678" s="55" t="s">
        <v>288</v>
      </c>
      <c r="B678" s="1" t="s">
        <v>493</v>
      </c>
      <c r="C678" s="1" t="s">
        <v>438</v>
      </c>
      <c r="D678" s="1" t="s">
        <v>429</v>
      </c>
      <c r="E678" s="15" t="s">
        <v>205</v>
      </c>
      <c r="F678" s="1"/>
      <c r="G678" s="148">
        <v>600</v>
      </c>
      <c r="H678" s="223">
        <v>713.7</v>
      </c>
      <c r="I678" s="254">
        <f>I679</f>
        <v>713.7</v>
      </c>
      <c r="K678" s="23"/>
    </row>
    <row r="679" spans="1:11" ht="15">
      <c r="A679" s="55" t="s">
        <v>296</v>
      </c>
      <c r="B679" s="1" t="s">
        <v>493</v>
      </c>
      <c r="C679" s="1" t="s">
        <v>438</v>
      </c>
      <c r="D679" s="1" t="s">
        <v>429</v>
      </c>
      <c r="E679" s="15" t="s">
        <v>205</v>
      </c>
      <c r="F679" s="1"/>
      <c r="G679" s="148">
        <v>620</v>
      </c>
      <c r="H679" s="223">
        <v>713.7</v>
      </c>
      <c r="I679" s="254">
        <v>713.7</v>
      </c>
      <c r="K679" s="23"/>
    </row>
    <row r="680" spans="1:11" ht="30">
      <c r="A680" s="92" t="s">
        <v>262</v>
      </c>
      <c r="B680" s="1" t="s">
        <v>345</v>
      </c>
      <c r="C680" s="1" t="s">
        <v>438</v>
      </c>
      <c r="D680" s="1" t="s">
        <v>429</v>
      </c>
      <c r="E680" s="15" t="s">
        <v>338</v>
      </c>
      <c r="F680" s="1"/>
      <c r="G680" s="148"/>
      <c r="H680" s="223">
        <v>5200</v>
      </c>
      <c r="I680" s="223"/>
      <c r="K680" s="23"/>
    </row>
    <row r="681" spans="1:11" ht="30" hidden="1">
      <c r="A681" s="96" t="s">
        <v>312</v>
      </c>
      <c r="B681" s="1" t="s">
        <v>493</v>
      </c>
      <c r="C681" s="1" t="s">
        <v>438</v>
      </c>
      <c r="D681" s="1" t="s">
        <v>429</v>
      </c>
      <c r="E681" s="15" t="s">
        <v>339</v>
      </c>
      <c r="F681" s="1"/>
      <c r="G681" s="148"/>
      <c r="H681" s="223"/>
      <c r="I681" s="223"/>
      <c r="K681" s="23"/>
    </row>
    <row r="682" spans="1:11" ht="15" hidden="1">
      <c r="A682" s="95" t="s">
        <v>313</v>
      </c>
      <c r="B682" s="1" t="s">
        <v>493</v>
      </c>
      <c r="C682" s="1" t="s">
        <v>438</v>
      </c>
      <c r="D682" s="1" t="s">
        <v>429</v>
      </c>
      <c r="E682" s="15" t="s">
        <v>339</v>
      </c>
      <c r="F682" s="1"/>
      <c r="G682" s="148">
        <v>400</v>
      </c>
      <c r="H682" s="223"/>
      <c r="I682" s="223"/>
      <c r="K682" s="23"/>
    </row>
    <row r="683" spans="1:11" ht="36.75" customHeight="1" hidden="1">
      <c r="A683" s="95" t="s">
        <v>340</v>
      </c>
      <c r="B683" s="1" t="s">
        <v>493</v>
      </c>
      <c r="C683" s="1" t="s">
        <v>438</v>
      </c>
      <c r="D683" s="1" t="s">
        <v>429</v>
      </c>
      <c r="E683" s="15" t="s">
        <v>339</v>
      </c>
      <c r="F683" s="1"/>
      <c r="G683" s="148">
        <v>410</v>
      </c>
      <c r="H683" s="223"/>
      <c r="I683" s="223"/>
      <c r="K683" s="23"/>
    </row>
    <row r="684" spans="1:11" ht="33.75" customHeight="1">
      <c r="A684" s="95" t="s">
        <v>265</v>
      </c>
      <c r="B684" s="1" t="s">
        <v>345</v>
      </c>
      <c r="C684" s="1" t="s">
        <v>438</v>
      </c>
      <c r="D684" s="1" t="s">
        <v>429</v>
      </c>
      <c r="E684" s="77" t="s">
        <v>263</v>
      </c>
      <c r="F684" s="1"/>
      <c r="G684" s="148"/>
      <c r="H684" s="223">
        <v>5200</v>
      </c>
      <c r="I684" s="223"/>
      <c r="K684" s="23"/>
    </row>
    <row r="685" spans="1:11" ht="36" customHeight="1">
      <c r="A685" s="95" t="s">
        <v>288</v>
      </c>
      <c r="B685" s="1" t="s">
        <v>345</v>
      </c>
      <c r="C685" s="1" t="s">
        <v>438</v>
      </c>
      <c r="D685" s="1" t="s">
        <v>429</v>
      </c>
      <c r="E685" s="77" t="s">
        <v>263</v>
      </c>
      <c r="F685" s="1"/>
      <c r="G685" s="148">
        <v>600</v>
      </c>
      <c r="H685" s="223">
        <v>5200</v>
      </c>
      <c r="I685" s="223"/>
      <c r="K685" s="23"/>
    </row>
    <row r="686" spans="1:11" ht="17.25" customHeight="1">
      <c r="A686" s="55" t="s">
        <v>289</v>
      </c>
      <c r="B686" s="1" t="s">
        <v>345</v>
      </c>
      <c r="C686" s="1" t="s">
        <v>438</v>
      </c>
      <c r="D686" s="1" t="s">
        <v>429</v>
      </c>
      <c r="E686" s="77" t="s">
        <v>263</v>
      </c>
      <c r="F686" s="1"/>
      <c r="G686" s="148">
        <v>610</v>
      </c>
      <c r="H686" s="223">
        <v>2720</v>
      </c>
      <c r="I686" s="223"/>
      <c r="K686" s="23"/>
    </row>
    <row r="687" spans="1:11" ht="17.25" customHeight="1">
      <c r="A687" s="95" t="s">
        <v>296</v>
      </c>
      <c r="B687" s="1" t="s">
        <v>345</v>
      </c>
      <c r="C687" s="1" t="s">
        <v>438</v>
      </c>
      <c r="D687" s="1" t="s">
        <v>429</v>
      </c>
      <c r="E687" s="77" t="s">
        <v>263</v>
      </c>
      <c r="F687" s="1"/>
      <c r="G687" s="148">
        <v>620</v>
      </c>
      <c r="H687" s="223">
        <v>2480</v>
      </c>
      <c r="I687" s="223"/>
      <c r="K687" s="23"/>
    </row>
    <row r="688" spans="1:9" ht="14.25">
      <c r="A688" s="10" t="s">
        <v>499</v>
      </c>
      <c r="B688" s="1" t="s">
        <v>493</v>
      </c>
      <c r="C688" s="1" t="s">
        <v>438</v>
      </c>
      <c r="D688" s="1" t="s">
        <v>431</v>
      </c>
      <c r="E688" s="6"/>
      <c r="F688" s="1"/>
      <c r="G688" s="148"/>
      <c r="H688" s="223">
        <v>20160.6</v>
      </c>
      <c r="I688" s="223"/>
    </row>
    <row r="689" spans="1:9" ht="28.5">
      <c r="A689" s="218" t="s">
        <v>189</v>
      </c>
      <c r="B689" s="1" t="s">
        <v>493</v>
      </c>
      <c r="C689" s="1" t="s">
        <v>438</v>
      </c>
      <c r="D689" s="1" t="s">
        <v>431</v>
      </c>
      <c r="E689" s="6" t="s">
        <v>292</v>
      </c>
      <c r="F689" s="1"/>
      <c r="G689" s="148"/>
      <c r="H689" s="223">
        <v>17578.2</v>
      </c>
      <c r="I689" s="223"/>
    </row>
    <row r="690" spans="1:9" ht="14.25">
      <c r="A690" s="57" t="s">
        <v>293</v>
      </c>
      <c r="B690" s="1" t="s">
        <v>493</v>
      </c>
      <c r="C690" s="1" t="s">
        <v>438</v>
      </c>
      <c r="D690" s="1" t="s">
        <v>431</v>
      </c>
      <c r="E690" s="6" t="s">
        <v>294</v>
      </c>
      <c r="F690" s="1"/>
      <c r="G690" s="148"/>
      <c r="H690" s="223">
        <v>2286.2</v>
      </c>
      <c r="I690" s="223"/>
    </row>
    <row r="691" spans="1:9" ht="15">
      <c r="A691" s="48" t="s">
        <v>297</v>
      </c>
      <c r="B691" s="1" t="s">
        <v>493</v>
      </c>
      <c r="C691" s="1" t="s">
        <v>438</v>
      </c>
      <c r="D691" s="1" t="s">
        <v>431</v>
      </c>
      <c r="E691" s="15" t="s">
        <v>322</v>
      </c>
      <c r="F691" s="1"/>
      <c r="G691" s="148"/>
      <c r="H691" s="223">
        <v>2164</v>
      </c>
      <c r="I691" s="223"/>
    </row>
    <row r="692" spans="1:9" ht="14.25">
      <c r="A692" s="60" t="s">
        <v>298</v>
      </c>
      <c r="B692" s="1" t="s">
        <v>493</v>
      </c>
      <c r="C692" s="1" t="s">
        <v>438</v>
      </c>
      <c r="D692" s="1" t="s">
        <v>431</v>
      </c>
      <c r="E692" s="15" t="s">
        <v>323</v>
      </c>
      <c r="F692" s="1"/>
      <c r="G692" s="148"/>
      <c r="H692" s="223">
        <v>2164</v>
      </c>
      <c r="I692" s="223"/>
    </row>
    <row r="693" spans="1:9" ht="30" hidden="1">
      <c r="A693" s="47" t="s">
        <v>283</v>
      </c>
      <c r="B693" s="1" t="s">
        <v>493</v>
      </c>
      <c r="C693" s="1" t="s">
        <v>438</v>
      </c>
      <c r="D693" s="1" t="s">
        <v>431</v>
      </c>
      <c r="E693" s="15" t="s">
        <v>323</v>
      </c>
      <c r="F693" s="1"/>
      <c r="G693" s="148">
        <v>200</v>
      </c>
      <c r="H693" s="223"/>
      <c r="I693" s="223"/>
    </row>
    <row r="694" spans="1:9" ht="30" hidden="1">
      <c r="A694" s="48" t="s">
        <v>284</v>
      </c>
      <c r="B694" s="1" t="s">
        <v>493</v>
      </c>
      <c r="C694" s="1" t="s">
        <v>438</v>
      </c>
      <c r="D694" s="1" t="s">
        <v>431</v>
      </c>
      <c r="E694" s="15" t="s">
        <v>323</v>
      </c>
      <c r="F694" s="1"/>
      <c r="G694" s="148">
        <v>240</v>
      </c>
      <c r="H694" s="223"/>
      <c r="I694" s="223"/>
    </row>
    <row r="695" spans="1:9" ht="30">
      <c r="A695" s="55" t="s">
        <v>288</v>
      </c>
      <c r="B695" s="1" t="s">
        <v>493</v>
      </c>
      <c r="C695" s="1" t="s">
        <v>438</v>
      </c>
      <c r="D695" s="1" t="s">
        <v>431</v>
      </c>
      <c r="E695" s="15" t="s">
        <v>323</v>
      </c>
      <c r="F695" s="1"/>
      <c r="G695" s="148">
        <v>600</v>
      </c>
      <c r="H695" s="223">
        <v>306.5</v>
      </c>
      <c r="I695" s="223"/>
    </row>
    <row r="696" spans="1:9" ht="15">
      <c r="A696" s="55" t="s">
        <v>289</v>
      </c>
      <c r="B696" s="1" t="s">
        <v>493</v>
      </c>
      <c r="C696" s="1" t="s">
        <v>438</v>
      </c>
      <c r="D696" s="1" t="s">
        <v>431</v>
      </c>
      <c r="E696" s="15" t="s">
        <v>323</v>
      </c>
      <c r="F696" s="1"/>
      <c r="G696" s="148">
        <v>610</v>
      </c>
      <c r="H696" s="223">
        <v>106.5</v>
      </c>
      <c r="I696" s="223"/>
    </row>
    <row r="697" spans="1:9" ht="15">
      <c r="A697" s="55" t="s">
        <v>296</v>
      </c>
      <c r="B697" s="1" t="s">
        <v>493</v>
      </c>
      <c r="C697" s="1" t="s">
        <v>438</v>
      </c>
      <c r="D697" s="1" t="s">
        <v>431</v>
      </c>
      <c r="E697" s="15" t="s">
        <v>323</v>
      </c>
      <c r="F697" s="1"/>
      <c r="G697" s="148">
        <v>620</v>
      </c>
      <c r="H697" s="223">
        <v>200</v>
      </c>
      <c r="I697" s="223"/>
    </row>
    <row r="698" spans="1:9" ht="14.25">
      <c r="A698" s="91" t="s">
        <v>299</v>
      </c>
      <c r="B698" s="1" t="s">
        <v>493</v>
      </c>
      <c r="C698" s="1" t="s">
        <v>438</v>
      </c>
      <c r="D698" s="1" t="s">
        <v>431</v>
      </c>
      <c r="E698" s="15" t="s">
        <v>324</v>
      </c>
      <c r="F698" s="1"/>
      <c r="G698" s="148"/>
      <c r="H698" s="223">
        <v>59.5</v>
      </c>
      <c r="I698" s="223"/>
    </row>
    <row r="699" spans="1:9" ht="30" hidden="1">
      <c r="A699" s="47" t="s">
        <v>283</v>
      </c>
      <c r="B699" s="1" t="s">
        <v>493</v>
      </c>
      <c r="C699" s="1" t="s">
        <v>438</v>
      </c>
      <c r="D699" s="1" t="s">
        <v>431</v>
      </c>
      <c r="E699" s="15" t="s">
        <v>324</v>
      </c>
      <c r="F699" s="1"/>
      <c r="G699" s="148">
        <v>200</v>
      </c>
      <c r="H699" s="223">
        <v>0</v>
      </c>
      <c r="I699" s="223"/>
    </row>
    <row r="700" spans="1:9" ht="30" hidden="1">
      <c r="A700" s="48" t="s">
        <v>284</v>
      </c>
      <c r="B700" s="1" t="s">
        <v>493</v>
      </c>
      <c r="C700" s="1" t="s">
        <v>438</v>
      </c>
      <c r="D700" s="1" t="s">
        <v>431</v>
      </c>
      <c r="E700" s="15" t="s">
        <v>324</v>
      </c>
      <c r="F700" s="1"/>
      <c r="G700" s="148">
        <v>240</v>
      </c>
      <c r="H700" s="223">
        <v>0</v>
      </c>
      <c r="I700" s="223"/>
    </row>
    <row r="701" spans="1:9" ht="30">
      <c r="A701" s="55" t="s">
        <v>288</v>
      </c>
      <c r="B701" s="1" t="s">
        <v>493</v>
      </c>
      <c r="C701" s="1" t="s">
        <v>438</v>
      </c>
      <c r="D701" s="1" t="s">
        <v>431</v>
      </c>
      <c r="E701" s="15" t="s">
        <v>324</v>
      </c>
      <c r="F701" s="1"/>
      <c r="G701" s="148">
        <v>600</v>
      </c>
      <c r="H701" s="223">
        <v>59.5</v>
      </c>
      <c r="I701" s="223"/>
    </row>
    <row r="702" spans="1:9" ht="15" hidden="1">
      <c r="A702" s="55" t="s">
        <v>289</v>
      </c>
      <c r="B702" s="1" t="s">
        <v>493</v>
      </c>
      <c r="C702" s="1" t="s">
        <v>438</v>
      </c>
      <c r="D702" s="1" t="s">
        <v>431</v>
      </c>
      <c r="E702" s="15" t="s">
        <v>324</v>
      </c>
      <c r="F702" s="1"/>
      <c r="G702" s="148">
        <v>610</v>
      </c>
      <c r="H702" s="223"/>
      <c r="I702" s="223"/>
    </row>
    <row r="703" spans="1:9" ht="15">
      <c r="A703" s="55" t="s">
        <v>296</v>
      </c>
      <c r="B703" s="1" t="s">
        <v>493</v>
      </c>
      <c r="C703" s="1" t="s">
        <v>438</v>
      </c>
      <c r="D703" s="1" t="s">
        <v>431</v>
      </c>
      <c r="E703" s="15" t="s">
        <v>324</v>
      </c>
      <c r="F703" s="1"/>
      <c r="G703" s="148">
        <v>620</v>
      </c>
      <c r="H703" s="223">
        <v>59.5</v>
      </c>
      <c r="I703" s="223"/>
    </row>
    <row r="704" spans="1:9" ht="42.75">
      <c r="A704" s="91" t="s">
        <v>300</v>
      </c>
      <c r="B704" s="1" t="s">
        <v>493</v>
      </c>
      <c r="C704" s="1" t="s">
        <v>438</v>
      </c>
      <c r="D704" s="1" t="s">
        <v>431</v>
      </c>
      <c r="E704" s="15" t="s">
        <v>325</v>
      </c>
      <c r="F704" s="1"/>
      <c r="G704" s="148"/>
      <c r="H704" s="223">
        <v>1798</v>
      </c>
      <c r="I704" s="223"/>
    </row>
    <row r="705" spans="1:9" ht="30">
      <c r="A705" s="47" t="s">
        <v>283</v>
      </c>
      <c r="B705" s="1" t="s">
        <v>493</v>
      </c>
      <c r="C705" s="1" t="s">
        <v>438</v>
      </c>
      <c r="D705" s="1" t="s">
        <v>431</v>
      </c>
      <c r="E705" s="15" t="s">
        <v>325</v>
      </c>
      <c r="F705" s="1"/>
      <c r="G705" s="148">
        <v>200</v>
      </c>
      <c r="H705" s="223">
        <v>1.0999999999999943</v>
      </c>
      <c r="I705" s="223"/>
    </row>
    <row r="706" spans="1:9" ht="30">
      <c r="A706" s="48" t="s">
        <v>284</v>
      </c>
      <c r="B706" s="1" t="s">
        <v>493</v>
      </c>
      <c r="C706" s="1" t="s">
        <v>438</v>
      </c>
      <c r="D706" s="1" t="s">
        <v>431</v>
      </c>
      <c r="E706" s="15" t="s">
        <v>325</v>
      </c>
      <c r="F706" s="1"/>
      <c r="G706" s="148">
        <v>240</v>
      </c>
      <c r="H706" s="223">
        <v>1.0999999999999943</v>
      </c>
      <c r="I706" s="223"/>
    </row>
    <row r="707" spans="1:9" ht="30">
      <c r="A707" s="55" t="s">
        <v>288</v>
      </c>
      <c r="B707" s="1" t="s">
        <v>493</v>
      </c>
      <c r="C707" s="1" t="s">
        <v>438</v>
      </c>
      <c r="D707" s="1" t="s">
        <v>431</v>
      </c>
      <c r="E707" s="15" t="s">
        <v>325</v>
      </c>
      <c r="F707" s="1"/>
      <c r="G707" s="148">
        <v>600</v>
      </c>
      <c r="H707" s="223">
        <v>1796.9</v>
      </c>
      <c r="I707" s="223"/>
    </row>
    <row r="708" spans="1:10" ht="15">
      <c r="A708" s="55" t="s">
        <v>289</v>
      </c>
      <c r="B708" s="1" t="s">
        <v>493</v>
      </c>
      <c r="C708" s="1" t="s">
        <v>438</v>
      </c>
      <c r="D708" s="1" t="s">
        <v>431</v>
      </c>
      <c r="E708" s="15" t="s">
        <v>325</v>
      </c>
      <c r="F708" s="1"/>
      <c r="G708" s="148">
        <v>610</v>
      </c>
      <c r="H708" s="225">
        <v>41.9</v>
      </c>
      <c r="I708" s="229"/>
      <c r="J708" s="21"/>
    </row>
    <row r="709" spans="1:10" ht="15">
      <c r="A709" s="55" t="s">
        <v>296</v>
      </c>
      <c r="B709" s="1" t="s">
        <v>493</v>
      </c>
      <c r="C709" s="1" t="s">
        <v>438</v>
      </c>
      <c r="D709" s="1" t="s">
        <v>431</v>
      </c>
      <c r="E709" s="15" t="s">
        <v>325</v>
      </c>
      <c r="F709" s="1"/>
      <c r="G709" s="148">
        <v>620</v>
      </c>
      <c r="H709" s="225">
        <v>1755</v>
      </c>
      <c r="I709" s="229"/>
      <c r="J709" s="21"/>
    </row>
    <row r="710" spans="1:9" ht="14.25">
      <c r="A710" s="60" t="s">
        <v>302</v>
      </c>
      <c r="B710" s="1" t="s">
        <v>493</v>
      </c>
      <c r="C710" s="1" t="s">
        <v>438</v>
      </c>
      <c r="D710" s="1" t="s">
        <v>431</v>
      </c>
      <c r="E710" s="15" t="s">
        <v>329</v>
      </c>
      <c r="F710" s="1"/>
      <c r="G710" s="148"/>
      <c r="H710" s="223">
        <v>122.2</v>
      </c>
      <c r="I710" s="223"/>
    </row>
    <row r="711" spans="1:9" ht="30" hidden="1">
      <c r="A711" s="47" t="s">
        <v>283</v>
      </c>
      <c r="B711" s="1" t="s">
        <v>493</v>
      </c>
      <c r="C711" s="1" t="s">
        <v>438</v>
      </c>
      <c r="D711" s="1" t="s">
        <v>431</v>
      </c>
      <c r="E711" s="15" t="s">
        <v>329</v>
      </c>
      <c r="F711" s="1"/>
      <c r="G711" s="148">
        <v>200</v>
      </c>
      <c r="H711" s="223">
        <v>0</v>
      </c>
      <c r="I711" s="223"/>
    </row>
    <row r="712" spans="1:9" ht="30" hidden="1">
      <c r="A712" s="48" t="s">
        <v>284</v>
      </c>
      <c r="B712" s="1" t="s">
        <v>493</v>
      </c>
      <c r="C712" s="1" t="s">
        <v>438</v>
      </c>
      <c r="D712" s="1" t="s">
        <v>431</v>
      </c>
      <c r="E712" s="15" t="s">
        <v>329</v>
      </c>
      <c r="F712" s="1"/>
      <c r="G712" s="148">
        <v>240</v>
      </c>
      <c r="H712" s="223"/>
      <c r="I712" s="223"/>
    </row>
    <row r="713" spans="1:9" ht="15">
      <c r="A713" s="48" t="s">
        <v>303</v>
      </c>
      <c r="B713" s="1" t="s">
        <v>493</v>
      </c>
      <c r="C713" s="1" t="s">
        <v>438</v>
      </c>
      <c r="D713" s="1" t="s">
        <v>431</v>
      </c>
      <c r="E713" s="15" t="s">
        <v>329</v>
      </c>
      <c r="F713" s="1"/>
      <c r="G713" s="148">
        <v>300</v>
      </c>
      <c r="H713" s="223">
        <v>15</v>
      </c>
      <c r="I713" s="223"/>
    </row>
    <row r="714" spans="1:9" ht="15">
      <c r="A714" s="48" t="s">
        <v>304</v>
      </c>
      <c r="B714" s="1" t="s">
        <v>493</v>
      </c>
      <c r="C714" s="1" t="s">
        <v>438</v>
      </c>
      <c r="D714" s="1" t="s">
        <v>431</v>
      </c>
      <c r="E714" s="15" t="s">
        <v>329</v>
      </c>
      <c r="F714" s="1"/>
      <c r="G714" s="148">
        <v>360</v>
      </c>
      <c r="H714" s="223">
        <v>15</v>
      </c>
      <c r="I714" s="223"/>
    </row>
    <row r="715" spans="1:9" ht="30">
      <c r="A715" s="55" t="s">
        <v>288</v>
      </c>
      <c r="B715" s="1" t="s">
        <v>493</v>
      </c>
      <c r="C715" s="1" t="s">
        <v>438</v>
      </c>
      <c r="D715" s="1" t="s">
        <v>431</v>
      </c>
      <c r="E715" s="15" t="s">
        <v>329</v>
      </c>
      <c r="F715" s="1"/>
      <c r="G715" s="148">
        <v>600</v>
      </c>
      <c r="H715" s="223">
        <v>107.2</v>
      </c>
      <c r="I715" s="223"/>
    </row>
    <row r="716" spans="1:9" ht="15">
      <c r="A716" s="55" t="s">
        <v>289</v>
      </c>
      <c r="B716" s="1" t="s">
        <v>493</v>
      </c>
      <c r="C716" s="1" t="s">
        <v>438</v>
      </c>
      <c r="D716" s="1" t="s">
        <v>431</v>
      </c>
      <c r="E716" s="15" t="s">
        <v>329</v>
      </c>
      <c r="F716" s="1"/>
      <c r="G716" s="148">
        <v>610</v>
      </c>
      <c r="H716" s="223">
        <v>107.2</v>
      </c>
      <c r="I716" s="223"/>
    </row>
    <row r="717" spans="1:9" ht="30">
      <c r="A717" s="92" t="s">
        <v>262</v>
      </c>
      <c r="B717" s="1" t="s">
        <v>493</v>
      </c>
      <c r="C717" s="1" t="s">
        <v>438</v>
      </c>
      <c r="D717" s="1" t="s">
        <v>431</v>
      </c>
      <c r="E717" s="15" t="s">
        <v>338</v>
      </c>
      <c r="F717" s="1"/>
      <c r="G717" s="148"/>
      <c r="H717" s="223">
        <v>300</v>
      </c>
      <c r="I717" s="223"/>
    </row>
    <row r="718" spans="1:9" ht="30">
      <c r="A718" s="95" t="s">
        <v>265</v>
      </c>
      <c r="B718" s="1" t="s">
        <v>493</v>
      </c>
      <c r="C718" s="1" t="s">
        <v>438</v>
      </c>
      <c r="D718" s="1" t="s">
        <v>431</v>
      </c>
      <c r="E718" s="77" t="s">
        <v>263</v>
      </c>
      <c r="F718" s="1"/>
      <c r="G718" s="148"/>
      <c r="H718" s="223">
        <v>300</v>
      </c>
      <c r="I718" s="223"/>
    </row>
    <row r="719" spans="1:9" ht="30">
      <c r="A719" s="107" t="s">
        <v>283</v>
      </c>
      <c r="B719" s="1" t="s">
        <v>493</v>
      </c>
      <c r="C719" s="1" t="s">
        <v>438</v>
      </c>
      <c r="D719" s="1" t="s">
        <v>431</v>
      </c>
      <c r="E719" s="77" t="s">
        <v>263</v>
      </c>
      <c r="F719" s="1"/>
      <c r="G719" s="148">
        <v>200</v>
      </c>
      <c r="H719" s="223">
        <v>300</v>
      </c>
      <c r="I719" s="223"/>
    </row>
    <row r="720" spans="1:9" ht="30">
      <c r="A720" s="107" t="s">
        <v>284</v>
      </c>
      <c r="B720" s="1" t="s">
        <v>493</v>
      </c>
      <c r="C720" s="1" t="s">
        <v>438</v>
      </c>
      <c r="D720" s="1" t="s">
        <v>431</v>
      </c>
      <c r="E720" s="77" t="s">
        <v>263</v>
      </c>
      <c r="F720" s="1"/>
      <c r="G720" s="148">
        <v>240</v>
      </c>
      <c r="H720" s="223">
        <v>300</v>
      </c>
      <c r="I720" s="223"/>
    </row>
    <row r="721" spans="1:9" ht="15">
      <c r="A721" s="48" t="s">
        <v>485</v>
      </c>
      <c r="B721" s="1" t="s">
        <v>493</v>
      </c>
      <c r="C721" s="1" t="s">
        <v>438</v>
      </c>
      <c r="D721" s="1" t="s">
        <v>431</v>
      </c>
      <c r="E721" s="6" t="s">
        <v>343</v>
      </c>
      <c r="F721" s="1"/>
      <c r="G721" s="148"/>
      <c r="H721" s="223">
        <v>14992</v>
      </c>
      <c r="I721" s="223"/>
    </row>
    <row r="722" spans="1:9" ht="45">
      <c r="A722" s="50" t="s">
        <v>341</v>
      </c>
      <c r="B722" s="1" t="s">
        <v>493</v>
      </c>
      <c r="C722" s="1" t="s">
        <v>438</v>
      </c>
      <c r="D722" s="1" t="s">
        <v>431</v>
      </c>
      <c r="E722" s="6" t="s">
        <v>50</v>
      </c>
      <c r="F722" s="1"/>
      <c r="G722" s="148"/>
      <c r="H722" s="223">
        <v>7942</v>
      </c>
      <c r="I722" s="223"/>
    </row>
    <row r="723" spans="1:9" ht="60">
      <c r="A723" s="50" t="s">
        <v>318</v>
      </c>
      <c r="B723" s="1" t="s">
        <v>493</v>
      </c>
      <c r="C723" s="1" t="s">
        <v>438</v>
      </c>
      <c r="D723" s="1" t="s">
        <v>431</v>
      </c>
      <c r="E723" s="6" t="s">
        <v>50</v>
      </c>
      <c r="F723" s="1"/>
      <c r="G723" s="148">
        <v>100</v>
      </c>
      <c r="H723" s="223">
        <v>7761</v>
      </c>
      <c r="I723" s="223"/>
    </row>
    <row r="724" spans="1:9" ht="30">
      <c r="A724" s="50" t="s">
        <v>319</v>
      </c>
      <c r="B724" s="1" t="s">
        <v>493</v>
      </c>
      <c r="C724" s="1" t="s">
        <v>438</v>
      </c>
      <c r="D724" s="1" t="s">
        <v>431</v>
      </c>
      <c r="E724" s="6" t="s">
        <v>50</v>
      </c>
      <c r="F724" s="1"/>
      <c r="G724" s="148">
        <v>120</v>
      </c>
      <c r="H724" s="223">
        <v>7761</v>
      </c>
      <c r="I724" s="223"/>
    </row>
    <row r="725" spans="1:9" ht="30">
      <c r="A725" s="50" t="s">
        <v>283</v>
      </c>
      <c r="B725" s="1" t="s">
        <v>493</v>
      </c>
      <c r="C725" s="1" t="s">
        <v>438</v>
      </c>
      <c r="D725" s="1" t="s">
        <v>431</v>
      </c>
      <c r="E725" s="6" t="s">
        <v>50</v>
      </c>
      <c r="F725" s="1"/>
      <c r="G725" s="148">
        <v>200</v>
      </c>
      <c r="H725" s="223">
        <v>166</v>
      </c>
      <c r="I725" s="223"/>
    </row>
    <row r="726" spans="1:9" ht="30">
      <c r="A726" s="50" t="s">
        <v>284</v>
      </c>
      <c r="B726" s="1" t="s">
        <v>493</v>
      </c>
      <c r="C726" s="1" t="s">
        <v>438</v>
      </c>
      <c r="D726" s="1" t="s">
        <v>431</v>
      </c>
      <c r="E726" s="6" t="s">
        <v>50</v>
      </c>
      <c r="F726" s="1"/>
      <c r="G726" s="148">
        <v>240</v>
      </c>
      <c r="H726" s="223">
        <v>166</v>
      </c>
      <c r="I726" s="223"/>
    </row>
    <row r="727" spans="1:9" ht="15">
      <c r="A727" s="50" t="s">
        <v>285</v>
      </c>
      <c r="B727" s="1" t="s">
        <v>493</v>
      </c>
      <c r="C727" s="1" t="s">
        <v>438</v>
      </c>
      <c r="D727" s="1" t="s">
        <v>431</v>
      </c>
      <c r="E727" s="6" t="s">
        <v>50</v>
      </c>
      <c r="F727" s="1"/>
      <c r="G727" s="148">
        <v>800</v>
      </c>
      <c r="H727" s="223">
        <v>15</v>
      </c>
      <c r="I727" s="223"/>
    </row>
    <row r="728" spans="1:9" ht="15">
      <c r="A728" s="50" t="s">
        <v>278</v>
      </c>
      <c r="B728" s="1" t="s">
        <v>493</v>
      </c>
      <c r="C728" s="1" t="s">
        <v>438</v>
      </c>
      <c r="D728" s="1" t="s">
        <v>431</v>
      </c>
      <c r="E728" s="6" t="s">
        <v>50</v>
      </c>
      <c r="F728" s="1"/>
      <c r="G728" s="148">
        <v>850</v>
      </c>
      <c r="H728" s="223">
        <v>15</v>
      </c>
      <c r="I728" s="223"/>
    </row>
    <row r="729" spans="1:9" ht="14.25">
      <c r="A729" s="58" t="s">
        <v>310</v>
      </c>
      <c r="B729" s="1" t="s">
        <v>493</v>
      </c>
      <c r="C729" s="1" t="s">
        <v>438</v>
      </c>
      <c r="D729" s="1" t="s">
        <v>431</v>
      </c>
      <c r="E729" s="15" t="s">
        <v>342</v>
      </c>
      <c r="F729" s="1"/>
      <c r="G729" s="148"/>
      <c r="H729" s="223">
        <v>7050</v>
      </c>
      <c r="I729" s="223"/>
    </row>
    <row r="730" spans="1:9" ht="30">
      <c r="A730" s="55" t="s">
        <v>288</v>
      </c>
      <c r="B730" s="1" t="s">
        <v>493</v>
      </c>
      <c r="C730" s="1" t="s">
        <v>438</v>
      </c>
      <c r="D730" s="1" t="s">
        <v>431</v>
      </c>
      <c r="E730" s="15" t="s">
        <v>342</v>
      </c>
      <c r="F730" s="1"/>
      <c r="G730" s="148">
        <v>600</v>
      </c>
      <c r="H730" s="223">
        <v>7050</v>
      </c>
      <c r="I730" s="223"/>
    </row>
    <row r="731" spans="1:9" ht="15">
      <c r="A731" s="55" t="s">
        <v>289</v>
      </c>
      <c r="B731" s="1" t="s">
        <v>493</v>
      </c>
      <c r="C731" s="1" t="s">
        <v>438</v>
      </c>
      <c r="D731" s="1" t="s">
        <v>431</v>
      </c>
      <c r="E731" s="15" t="s">
        <v>342</v>
      </c>
      <c r="F731" s="1"/>
      <c r="G731" s="148">
        <v>610</v>
      </c>
      <c r="H731" s="223">
        <v>7050</v>
      </c>
      <c r="I731" s="223"/>
    </row>
    <row r="732" spans="1:9" ht="14.25">
      <c r="A732" s="165" t="s">
        <v>353</v>
      </c>
      <c r="B732" s="1" t="s">
        <v>493</v>
      </c>
      <c r="C732" s="1" t="s">
        <v>438</v>
      </c>
      <c r="D732" s="1" t="s">
        <v>431</v>
      </c>
      <c r="E732" s="15" t="s">
        <v>358</v>
      </c>
      <c r="F732" s="1"/>
      <c r="G732" s="148"/>
      <c r="H732" s="223">
        <v>1586.4</v>
      </c>
      <c r="I732" s="223"/>
    </row>
    <row r="733" spans="1:9" ht="28.5">
      <c r="A733" s="165" t="s">
        <v>22</v>
      </c>
      <c r="B733" s="1" t="s">
        <v>493</v>
      </c>
      <c r="C733" s="1" t="s">
        <v>438</v>
      </c>
      <c r="D733" s="1" t="s">
        <v>431</v>
      </c>
      <c r="E733" s="6" t="s">
        <v>622</v>
      </c>
      <c r="F733" s="1"/>
      <c r="G733" s="204"/>
      <c r="H733" s="223">
        <v>1586.4</v>
      </c>
      <c r="I733" s="223"/>
    </row>
    <row r="734" spans="1:9" ht="60">
      <c r="A734" s="50" t="s">
        <v>318</v>
      </c>
      <c r="B734" s="1" t="s">
        <v>493</v>
      </c>
      <c r="C734" s="1" t="s">
        <v>438</v>
      </c>
      <c r="D734" s="1" t="s">
        <v>431</v>
      </c>
      <c r="E734" s="6" t="s">
        <v>4</v>
      </c>
      <c r="F734" s="1"/>
      <c r="G734" s="204">
        <v>100</v>
      </c>
      <c r="H734" s="223">
        <v>1155.4</v>
      </c>
      <c r="I734" s="223"/>
    </row>
    <row r="735" spans="1:9" ht="30">
      <c r="A735" s="50" t="s">
        <v>319</v>
      </c>
      <c r="B735" s="1" t="s">
        <v>493</v>
      </c>
      <c r="C735" s="1" t="s">
        <v>438</v>
      </c>
      <c r="D735" s="1" t="s">
        <v>431</v>
      </c>
      <c r="E735" s="6" t="s">
        <v>4</v>
      </c>
      <c r="F735" s="1"/>
      <c r="G735" s="204">
        <v>120</v>
      </c>
      <c r="H735" s="223">
        <v>1155.4</v>
      </c>
      <c r="I735" s="223"/>
    </row>
    <row r="736" spans="1:9" ht="30">
      <c r="A736" s="50" t="s">
        <v>283</v>
      </c>
      <c r="B736" s="1" t="s">
        <v>493</v>
      </c>
      <c r="C736" s="1" t="s">
        <v>438</v>
      </c>
      <c r="D736" s="1" t="s">
        <v>431</v>
      </c>
      <c r="E736" s="6" t="s">
        <v>4</v>
      </c>
      <c r="F736" s="1"/>
      <c r="G736" s="204">
        <v>200</v>
      </c>
      <c r="H736" s="223">
        <v>431</v>
      </c>
      <c r="I736" s="223"/>
    </row>
    <row r="737" spans="1:9" ht="30">
      <c r="A737" s="50" t="s">
        <v>284</v>
      </c>
      <c r="B737" s="1" t="s">
        <v>493</v>
      </c>
      <c r="C737" s="1" t="s">
        <v>438</v>
      </c>
      <c r="D737" s="1" t="s">
        <v>431</v>
      </c>
      <c r="E737" s="6" t="s">
        <v>4</v>
      </c>
      <c r="F737" s="1"/>
      <c r="G737" s="204">
        <v>240</v>
      </c>
      <c r="H737" s="223">
        <v>431</v>
      </c>
      <c r="I737" s="223"/>
    </row>
    <row r="738" spans="1:11" s="22" customFormat="1" ht="42.75">
      <c r="A738" s="165" t="s">
        <v>57</v>
      </c>
      <c r="B738" s="1" t="s">
        <v>493</v>
      </c>
      <c r="C738" s="1" t="s">
        <v>438</v>
      </c>
      <c r="D738" s="1" t="s">
        <v>431</v>
      </c>
      <c r="E738" s="6" t="s">
        <v>359</v>
      </c>
      <c r="F738" s="1"/>
      <c r="G738" s="148"/>
      <c r="H738" s="223">
        <v>996</v>
      </c>
      <c r="I738" s="223"/>
      <c r="J738" s="2"/>
      <c r="K738" s="2"/>
    </row>
    <row r="739" spans="1:11" s="22" customFormat="1" ht="30">
      <c r="A739" s="48" t="s">
        <v>15</v>
      </c>
      <c r="B739" s="1" t="s">
        <v>493</v>
      </c>
      <c r="C739" s="1" t="s">
        <v>438</v>
      </c>
      <c r="D739" s="1" t="s">
        <v>431</v>
      </c>
      <c r="E739" s="12" t="s">
        <v>16</v>
      </c>
      <c r="F739" s="1"/>
      <c r="G739" s="148"/>
      <c r="H739" s="223">
        <v>996</v>
      </c>
      <c r="I739" s="223"/>
      <c r="J739" s="2"/>
      <c r="K739" s="2"/>
    </row>
    <row r="740" spans="1:11" s="22" customFormat="1" ht="30">
      <c r="A740" s="93" t="s">
        <v>288</v>
      </c>
      <c r="B740" s="11" t="s">
        <v>493</v>
      </c>
      <c r="C740" s="11" t="s">
        <v>438</v>
      </c>
      <c r="D740" s="11" t="s">
        <v>431</v>
      </c>
      <c r="E740" s="12" t="s">
        <v>17</v>
      </c>
      <c r="F740" s="11"/>
      <c r="G740" s="203">
        <v>600</v>
      </c>
      <c r="H740" s="225">
        <v>996</v>
      </c>
      <c r="I740" s="225"/>
      <c r="J740" s="2"/>
      <c r="K740" s="2"/>
    </row>
    <row r="741" spans="1:11" s="22" customFormat="1" ht="15">
      <c r="A741" s="55" t="s">
        <v>289</v>
      </c>
      <c r="B741" s="11" t="s">
        <v>493</v>
      </c>
      <c r="C741" s="11" t="s">
        <v>438</v>
      </c>
      <c r="D741" s="11" t="s">
        <v>431</v>
      </c>
      <c r="E741" s="12" t="s">
        <v>17</v>
      </c>
      <c r="F741" s="11"/>
      <c r="G741" s="203">
        <v>610</v>
      </c>
      <c r="H741" s="225">
        <v>300</v>
      </c>
      <c r="I741" s="225"/>
      <c r="J741" s="2"/>
      <c r="K741" s="2"/>
    </row>
    <row r="742" spans="1:11" s="22" customFormat="1" ht="15">
      <c r="A742" s="55" t="s">
        <v>296</v>
      </c>
      <c r="B742" s="1" t="s">
        <v>493</v>
      </c>
      <c r="C742" s="1" t="s">
        <v>438</v>
      </c>
      <c r="D742" s="1" t="s">
        <v>431</v>
      </c>
      <c r="E742" s="12" t="s">
        <v>17</v>
      </c>
      <c r="F742" s="1"/>
      <c r="G742" s="204">
        <v>620</v>
      </c>
      <c r="H742" s="223">
        <v>696</v>
      </c>
      <c r="I742" s="223"/>
      <c r="J742" s="2"/>
      <c r="K742" s="2"/>
    </row>
    <row r="743" spans="1:9" ht="14.25">
      <c r="A743" s="9" t="s">
        <v>442</v>
      </c>
      <c r="B743" s="1" t="s">
        <v>493</v>
      </c>
      <c r="C743" s="1" t="s">
        <v>458</v>
      </c>
      <c r="D743" s="1"/>
      <c r="E743" s="6"/>
      <c r="F743" s="1"/>
      <c r="G743" s="148"/>
      <c r="H743" s="223">
        <v>101206.5</v>
      </c>
      <c r="I743" s="223">
        <f>I744</f>
        <v>197.6</v>
      </c>
    </row>
    <row r="744" spans="1:9" ht="14.25">
      <c r="A744" s="9" t="s">
        <v>459</v>
      </c>
      <c r="B744" s="1" t="s">
        <v>493</v>
      </c>
      <c r="C744" s="1" t="s">
        <v>458</v>
      </c>
      <c r="D744" s="1" t="s">
        <v>429</v>
      </c>
      <c r="E744" s="6"/>
      <c r="F744" s="1"/>
      <c r="G744" s="148"/>
      <c r="H744" s="223">
        <v>101206.5</v>
      </c>
      <c r="I744" s="223">
        <f>I745+I759</f>
        <v>197.6</v>
      </c>
    </row>
    <row r="745" spans="1:9" ht="28.5">
      <c r="A745" s="166" t="s">
        <v>55</v>
      </c>
      <c r="B745" s="1" t="s">
        <v>493</v>
      </c>
      <c r="C745" s="1" t="s">
        <v>458</v>
      </c>
      <c r="D745" s="1" t="s">
        <v>429</v>
      </c>
      <c r="E745" s="6" t="s">
        <v>352</v>
      </c>
      <c r="F745" s="1"/>
      <c r="G745" s="148"/>
      <c r="H745" s="223">
        <v>101148.7</v>
      </c>
      <c r="I745" s="223">
        <f>I746</f>
        <v>197.6</v>
      </c>
    </row>
    <row r="746" spans="1:9" ht="28.5">
      <c r="A746" s="7" t="s">
        <v>573</v>
      </c>
      <c r="B746" s="1" t="s">
        <v>493</v>
      </c>
      <c r="C746" s="1" t="s">
        <v>458</v>
      </c>
      <c r="D746" s="1" t="s">
        <v>429</v>
      </c>
      <c r="E746" s="6" t="s">
        <v>574</v>
      </c>
      <c r="F746" s="1"/>
      <c r="G746" s="204"/>
      <c r="H746" s="223">
        <v>101148.7</v>
      </c>
      <c r="I746" s="223">
        <f>I747+I753+I750</f>
        <v>197.6</v>
      </c>
    </row>
    <row r="747" spans="1:9" ht="14.25">
      <c r="A747" s="7" t="s">
        <v>214</v>
      </c>
      <c r="B747" s="1" t="s">
        <v>493</v>
      </c>
      <c r="C747" s="1" t="s">
        <v>458</v>
      </c>
      <c r="D747" s="1" t="s">
        <v>429</v>
      </c>
      <c r="E747" s="6" t="s">
        <v>65</v>
      </c>
      <c r="F747" s="1"/>
      <c r="G747" s="204"/>
      <c r="H747" s="223">
        <v>100000</v>
      </c>
      <c r="I747" s="223"/>
    </row>
    <row r="748" spans="1:9" ht="30">
      <c r="A748" s="129" t="s">
        <v>288</v>
      </c>
      <c r="B748" s="1" t="s">
        <v>493</v>
      </c>
      <c r="C748" s="1" t="s">
        <v>458</v>
      </c>
      <c r="D748" s="1" t="s">
        <v>429</v>
      </c>
      <c r="E748" s="6" t="s">
        <v>65</v>
      </c>
      <c r="F748" s="1"/>
      <c r="G748" s="204">
        <v>600</v>
      </c>
      <c r="H748" s="223">
        <v>100000</v>
      </c>
      <c r="I748" s="223"/>
    </row>
    <row r="749" spans="1:9" ht="15">
      <c r="A749" s="55" t="s">
        <v>296</v>
      </c>
      <c r="B749" s="1" t="s">
        <v>493</v>
      </c>
      <c r="C749" s="1" t="s">
        <v>458</v>
      </c>
      <c r="D749" s="1" t="s">
        <v>429</v>
      </c>
      <c r="E749" s="6" t="s">
        <v>65</v>
      </c>
      <c r="F749" s="1"/>
      <c r="G749" s="204">
        <v>620</v>
      </c>
      <c r="H749" s="227">
        <v>100000</v>
      </c>
      <c r="I749" s="229"/>
    </row>
    <row r="750" spans="1:9" ht="45">
      <c r="A750" s="129" t="s">
        <v>227</v>
      </c>
      <c r="B750" s="1" t="s">
        <v>493</v>
      </c>
      <c r="C750" s="1" t="s">
        <v>458</v>
      </c>
      <c r="D750" s="1" t="s">
        <v>429</v>
      </c>
      <c r="E750" s="6" t="s">
        <v>204</v>
      </c>
      <c r="F750" s="1"/>
      <c r="G750" s="204"/>
      <c r="H750" s="227">
        <v>197.6</v>
      </c>
      <c r="I750" s="227">
        <f>I751</f>
        <v>197.6</v>
      </c>
    </row>
    <row r="751" spans="1:9" ht="30">
      <c r="A751" s="129" t="s">
        <v>288</v>
      </c>
      <c r="B751" s="1" t="s">
        <v>493</v>
      </c>
      <c r="C751" s="1" t="s">
        <v>458</v>
      </c>
      <c r="D751" s="1" t="s">
        <v>429</v>
      </c>
      <c r="E751" s="6" t="s">
        <v>204</v>
      </c>
      <c r="F751" s="1"/>
      <c r="G751" s="204">
        <v>600</v>
      </c>
      <c r="H751" s="227">
        <v>197.6</v>
      </c>
      <c r="I751" s="227">
        <f>I752</f>
        <v>197.6</v>
      </c>
    </row>
    <row r="752" spans="1:9" ht="15">
      <c r="A752" s="55" t="s">
        <v>296</v>
      </c>
      <c r="B752" s="1" t="s">
        <v>493</v>
      </c>
      <c r="C752" s="1" t="s">
        <v>458</v>
      </c>
      <c r="D752" s="1" t="s">
        <v>429</v>
      </c>
      <c r="E752" s="6" t="s">
        <v>204</v>
      </c>
      <c r="F752" s="1"/>
      <c r="G752" s="204">
        <v>620</v>
      </c>
      <c r="H752" s="227">
        <v>197.6</v>
      </c>
      <c r="I752" s="227">
        <v>197.6</v>
      </c>
    </row>
    <row r="753" spans="1:9" ht="66.75" customHeight="1">
      <c r="A753" s="129" t="s">
        <v>71</v>
      </c>
      <c r="B753" s="1" t="s">
        <v>493</v>
      </c>
      <c r="C753" s="1" t="s">
        <v>458</v>
      </c>
      <c r="D753" s="1" t="s">
        <v>429</v>
      </c>
      <c r="E753" s="6" t="s">
        <v>576</v>
      </c>
      <c r="F753" s="1"/>
      <c r="G753" s="204"/>
      <c r="H753" s="223">
        <v>951.1</v>
      </c>
      <c r="I753" s="223">
        <f>I755+I757</f>
        <v>0</v>
      </c>
    </row>
    <row r="754" spans="1:9" ht="25.5" customHeight="1">
      <c r="A754" s="55" t="s">
        <v>317</v>
      </c>
      <c r="B754" s="1" t="s">
        <v>493</v>
      </c>
      <c r="C754" s="1" t="s">
        <v>458</v>
      </c>
      <c r="D754" s="1" t="s">
        <v>429</v>
      </c>
      <c r="E754" s="76" t="s">
        <v>315</v>
      </c>
      <c r="F754" s="1"/>
      <c r="G754" s="204"/>
      <c r="H754" s="223">
        <v>80</v>
      </c>
      <c r="I754" s="223"/>
    </row>
    <row r="755" spans="1:9" ht="30">
      <c r="A755" s="50" t="s">
        <v>283</v>
      </c>
      <c r="B755" s="1" t="s">
        <v>493</v>
      </c>
      <c r="C755" s="1" t="s">
        <v>458</v>
      </c>
      <c r="D755" s="1" t="s">
        <v>429</v>
      </c>
      <c r="E755" s="76" t="s">
        <v>315</v>
      </c>
      <c r="F755" s="1"/>
      <c r="G755" s="204">
        <v>200</v>
      </c>
      <c r="H755" s="223">
        <v>80</v>
      </c>
      <c r="I755" s="223"/>
    </row>
    <row r="756" spans="1:9" ht="30">
      <c r="A756" s="50" t="s">
        <v>284</v>
      </c>
      <c r="B756" s="1" t="s">
        <v>493</v>
      </c>
      <c r="C756" s="1" t="s">
        <v>458</v>
      </c>
      <c r="D756" s="1" t="s">
        <v>429</v>
      </c>
      <c r="E756" s="76" t="s">
        <v>315</v>
      </c>
      <c r="F756" s="1"/>
      <c r="G756" s="204">
        <v>240</v>
      </c>
      <c r="H756" s="223">
        <v>80</v>
      </c>
      <c r="I756" s="223"/>
    </row>
    <row r="757" spans="1:9" ht="30">
      <c r="A757" s="129" t="s">
        <v>288</v>
      </c>
      <c r="B757" s="1" t="s">
        <v>493</v>
      </c>
      <c r="C757" s="1" t="s">
        <v>458</v>
      </c>
      <c r="D757" s="1" t="s">
        <v>429</v>
      </c>
      <c r="E757" s="6" t="s">
        <v>72</v>
      </c>
      <c r="F757" s="1"/>
      <c r="G757" s="204">
        <v>600</v>
      </c>
      <c r="H757" s="223">
        <v>871.1</v>
      </c>
      <c r="I757" s="223"/>
    </row>
    <row r="758" spans="1:9" ht="15">
      <c r="A758" s="55" t="s">
        <v>296</v>
      </c>
      <c r="B758" s="1" t="s">
        <v>493</v>
      </c>
      <c r="C758" s="1" t="s">
        <v>458</v>
      </c>
      <c r="D758" s="1" t="s">
        <v>429</v>
      </c>
      <c r="E758" s="6" t="s">
        <v>72</v>
      </c>
      <c r="F758" s="1"/>
      <c r="G758" s="204">
        <v>620</v>
      </c>
      <c r="H758" s="223">
        <v>871.1</v>
      </c>
      <c r="I758" s="223"/>
    </row>
    <row r="759" spans="1:9" ht="14.25">
      <c r="A759" s="10" t="s">
        <v>347</v>
      </c>
      <c r="B759" s="1" t="s">
        <v>493</v>
      </c>
      <c r="C759" s="1" t="s">
        <v>458</v>
      </c>
      <c r="D759" s="1" t="s">
        <v>429</v>
      </c>
      <c r="E759" s="6" t="s">
        <v>346</v>
      </c>
      <c r="F759" s="1"/>
      <c r="G759" s="204"/>
      <c r="H759" s="223">
        <v>57.8</v>
      </c>
      <c r="I759" s="223"/>
    </row>
    <row r="760" spans="1:9" ht="15">
      <c r="A760" s="50" t="s">
        <v>207</v>
      </c>
      <c r="B760" s="1" t="s">
        <v>493</v>
      </c>
      <c r="C760" s="1" t="s">
        <v>458</v>
      </c>
      <c r="D760" s="1" t="s">
        <v>429</v>
      </c>
      <c r="E760" s="246" t="s">
        <v>206</v>
      </c>
      <c r="F760" s="1"/>
      <c r="G760" s="204"/>
      <c r="H760" s="223">
        <v>57.8</v>
      </c>
      <c r="I760" s="223"/>
    </row>
    <row r="761" spans="1:9" ht="30">
      <c r="A761" s="105" t="s">
        <v>288</v>
      </c>
      <c r="B761" s="1" t="s">
        <v>493</v>
      </c>
      <c r="C761" s="1" t="s">
        <v>458</v>
      </c>
      <c r="D761" s="1" t="s">
        <v>429</v>
      </c>
      <c r="E761" s="246" t="s">
        <v>206</v>
      </c>
      <c r="F761" s="1"/>
      <c r="G761" s="204">
        <v>600</v>
      </c>
      <c r="H761" s="223">
        <v>57.8</v>
      </c>
      <c r="I761" s="223"/>
    </row>
    <row r="762" spans="1:9" ht="15">
      <c r="A762" s="105" t="s">
        <v>289</v>
      </c>
      <c r="B762" s="1" t="s">
        <v>493</v>
      </c>
      <c r="C762" s="1" t="s">
        <v>458</v>
      </c>
      <c r="D762" s="1" t="s">
        <v>429</v>
      </c>
      <c r="E762" s="246" t="s">
        <v>206</v>
      </c>
      <c r="F762" s="1"/>
      <c r="G762" s="204">
        <v>610</v>
      </c>
      <c r="H762" s="223">
        <v>57.8</v>
      </c>
      <c r="I762" s="223"/>
    </row>
    <row r="763" spans="1:9" ht="70.5" customHeight="1">
      <c r="A763" s="175" t="s">
        <v>623</v>
      </c>
      <c r="B763" s="1" t="s">
        <v>501</v>
      </c>
      <c r="C763" s="1"/>
      <c r="D763" s="1"/>
      <c r="E763" s="6"/>
      <c r="F763" s="1"/>
      <c r="G763" s="148"/>
      <c r="H763" s="223">
        <v>6327.5</v>
      </c>
      <c r="I763" s="223"/>
    </row>
    <row r="764" spans="1:9" ht="14.25">
      <c r="A764" s="9" t="s">
        <v>388</v>
      </c>
      <c r="B764" s="1" t="s">
        <v>501</v>
      </c>
      <c r="C764" s="1" t="s">
        <v>429</v>
      </c>
      <c r="D764" s="1"/>
      <c r="E764" s="6"/>
      <c r="F764" s="1"/>
      <c r="G764" s="148"/>
      <c r="H764" s="223">
        <v>6327.5</v>
      </c>
      <c r="I764" s="223"/>
    </row>
    <row r="765" spans="1:9" ht="42.75">
      <c r="A765" s="173" t="s">
        <v>446</v>
      </c>
      <c r="B765" s="1" t="s">
        <v>501</v>
      </c>
      <c r="C765" s="1" t="s">
        <v>429</v>
      </c>
      <c r="D765" s="1" t="s">
        <v>434</v>
      </c>
      <c r="E765" s="6"/>
      <c r="F765" s="1"/>
      <c r="G765" s="148"/>
      <c r="H765" s="223">
        <v>5511.3</v>
      </c>
      <c r="I765" s="223"/>
    </row>
    <row r="766" spans="1:9" ht="15">
      <c r="A766" s="50" t="s">
        <v>347</v>
      </c>
      <c r="B766" s="1" t="s">
        <v>349</v>
      </c>
      <c r="C766" s="1" t="s">
        <v>429</v>
      </c>
      <c r="D766" s="1" t="s">
        <v>434</v>
      </c>
      <c r="E766" s="6" t="s">
        <v>560</v>
      </c>
      <c r="F766" s="1"/>
      <c r="G766" s="148"/>
      <c r="H766" s="223">
        <v>5511.3</v>
      </c>
      <c r="I766" s="223"/>
    </row>
    <row r="767" spans="1:9" ht="28.5">
      <c r="A767" s="4" t="s">
        <v>594</v>
      </c>
      <c r="B767" s="1" t="s">
        <v>501</v>
      </c>
      <c r="C767" s="1" t="s">
        <v>429</v>
      </c>
      <c r="D767" s="1" t="s">
        <v>434</v>
      </c>
      <c r="E767" s="6" t="s">
        <v>600</v>
      </c>
      <c r="F767" s="1"/>
      <c r="G767" s="148"/>
      <c r="H767" s="223">
        <v>2878.3</v>
      </c>
      <c r="I767" s="223"/>
    </row>
    <row r="768" spans="1:9" ht="66" customHeight="1">
      <c r="A768" s="50" t="s">
        <v>318</v>
      </c>
      <c r="B768" s="1" t="s">
        <v>501</v>
      </c>
      <c r="C768" s="1" t="s">
        <v>429</v>
      </c>
      <c r="D768" s="1" t="s">
        <v>434</v>
      </c>
      <c r="E768" s="6" t="s">
        <v>600</v>
      </c>
      <c r="F768" s="1"/>
      <c r="G768" s="148" t="s">
        <v>362</v>
      </c>
      <c r="H768" s="223">
        <v>2878.3</v>
      </c>
      <c r="I768" s="223"/>
    </row>
    <row r="769" spans="1:9" ht="35.25" customHeight="1">
      <c r="A769" s="50" t="s">
        <v>319</v>
      </c>
      <c r="B769" s="1" t="s">
        <v>501</v>
      </c>
      <c r="C769" s="1" t="s">
        <v>429</v>
      </c>
      <c r="D769" s="1" t="s">
        <v>434</v>
      </c>
      <c r="E769" s="6" t="s">
        <v>600</v>
      </c>
      <c r="F769" s="1"/>
      <c r="G769" s="148" t="s">
        <v>504</v>
      </c>
      <c r="H769" s="223">
        <v>2878.3</v>
      </c>
      <c r="I769" s="223"/>
    </row>
    <row r="770" spans="1:9" ht="14.25">
      <c r="A770" s="10" t="s">
        <v>399</v>
      </c>
      <c r="B770" s="1" t="s">
        <v>501</v>
      </c>
      <c r="C770" s="1" t="s">
        <v>429</v>
      </c>
      <c r="D770" s="1" t="s">
        <v>434</v>
      </c>
      <c r="E770" s="6" t="s">
        <v>562</v>
      </c>
      <c r="F770" s="1"/>
      <c r="G770" s="148"/>
      <c r="H770" s="223">
        <v>2633</v>
      </c>
      <c r="I770" s="223"/>
    </row>
    <row r="771" spans="1:9" ht="60">
      <c r="A771" s="50" t="s">
        <v>318</v>
      </c>
      <c r="B771" s="1" t="s">
        <v>501</v>
      </c>
      <c r="C771" s="1" t="s">
        <v>429</v>
      </c>
      <c r="D771" s="1" t="s">
        <v>434</v>
      </c>
      <c r="E771" s="6" t="s">
        <v>562</v>
      </c>
      <c r="F771" s="1"/>
      <c r="G771" s="148" t="s">
        <v>362</v>
      </c>
      <c r="H771" s="223">
        <v>1927</v>
      </c>
      <c r="I771" s="223"/>
    </row>
    <row r="772" spans="1:9" ht="30">
      <c r="A772" s="50" t="s">
        <v>319</v>
      </c>
      <c r="B772" s="1" t="s">
        <v>501</v>
      </c>
      <c r="C772" s="1" t="s">
        <v>429</v>
      </c>
      <c r="D772" s="1" t="s">
        <v>434</v>
      </c>
      <c r="E772" s="6" t="s">
        <v>562</v>
      </c>
      <c r="F772" s="1"/>
      <c r="G772" s="148" t="s">
        <v>504</v>
      </c>
      <c r="H772" s="223">
        <v>1927</v>
      </c>
      <c r="I772" s="223"/>
    </row>
    <row r="773" spans="1:9" ht="30">
      <c r="A773" s="50" t="s">
        <v>283</v>
      </c>
      <c r="B773" s="1" t="s">
        <v>501</v>
      </c>
      <c r="C773" s="1" t="s">
        <v>429</v>
      </c>
      <c r="D773" s="1" t="s">
        <v>434</v>
      </c>
      <c r="E773" s="6" t="s">
        <v>562</v>
      </c>
      <c r="F773" s="1"/>
      <c r="G773" s="148" t="s">
        <v>286</v>
      </c>
      <c r="H773" s="223">
        <v>704</v>
      </c>
      <c r="I773" s="223"/>
    </row>
    <row r="774" spans="1:9" ht="14.25">
      <c r="A774" s="10" t="s">
        <v>282</v>
      </c>
      <c r="B774" s="1" t="s">
        <v>501</v>
      </c>
      <c r="C774" s="1" t="s">
        <v>429</v>
      </c>
      <c r="D774" s="1" t="s">
        <v>434</v>
      </c>
      <c r="E774" s="6" t="s">
        <v>562</v>
      </c>
      <c r="F774" s="1"/>
      <c r="G774" s="148" t="s">
        <v>276</v>
      </c>
      <c r="H774" s="223">
        <v>704</v>
      </c>
      <c r="I774" s="223"/>
    </row>
    <row r="775" spans="1:9" ht="15">
      <c r="A775" s="50" t="s">
        <v>285</v>
      </c>
      <c r="B775" s="1" t="s">
        <v>501</v>
      </c>
      <c r="C775" s="1" t="s">
        <v>429</v>
      </c>
      <c r="D775" s="1" t="s">
        <v>434</v>
      </c>
      <c r="E775" s="6" t="s">
        <v>562</v>
      </c>
      <c r="F775" s="1"/>
      <c r="G775" s="148" t="s">
        <v>366</v>
      </c>
      <c r="H775" s="223">
        <v>2</v>
      </c>
      <c r="I775" s="223"/>
    </row>
    <row r="776" spans="1:9" ht="19.5" customHeight="1">
      <c r="A776" s="50" t="s">
        <v>278</v>
      </c>
      <c r="B776" s="1" t="s">
        <v>501</v>
      </c>
      <c r="C776" s="1" t="s">
        <v>429</v>
      </c>
      <c r="D776" s="1" t="s">
        <v>434</v>
      </c>
      <c r="E776" s="6" t="s">
        <v>562</v>
      </c>
      <c r="F776" s="1"/>
      <c r="G776" s="148" t="s">
        <v>277</v>
      </c>
      <c r="H776" s="223">
        <v>2</v>
      </c>
      <c r="I776" s="223"/>
    </row>
    <row r="777" spans="1:9" ht="14.25">
      <c r="A777" s="9" t="s">
        <v>409</v>
      </c>
      <c r="B777" s="1" t="s">
        <v>501</v>
      </c>
      <c r="C777" s="1" t="s">
        <v>429</v>
      </c>
      <c r="D777" s="1" t="s">
        <v>457</v>
      </c>
      <c r="E777" s="6"/>
      <c r="F777" s="1"/>
      <c r="G777" s="148"/>
      <c r="H777" s="223">
        <v>816.2</v>
      </c>
      <c r="I777" s="223"/>
    </row>
    <row r="778" spans="1:9" ht="28.5">
      <c r="A778" s="165" t="s">
        <v>59</v>
      </c>
      <c r="B778" s="1" t="s">
        <v>501</v>
      </c>
      <c r="C778" s="1" t="s">
        <v>429</v>
      </c>
      <c r="D778" s="1" t="s">
        <v>457</v>
      </c>
      <c r="E778" s="6" t="s">
        <v>358</v>
      </c>
      <c r="F778" s="1"/>
      <c r="G778" s="148"/>
      <c r="H778" s="223">
        <v>816.2</v>
      </c>
      <c r="I778" s="223"/>
    </row>
    <row r="779" spans="1:9" ht="28.5">
      <c r="A779" s="165" t="s">
        <v>22</v>
      </c>
      <c r="B779" s="1" t="s">
        <v>501</v>
      </c>
      <c r="C779" s="1" t="s">
        <v>429</v>
      </c>
      <c r="D779" s="1" t="s">
        <v>457</v>
      </c>
      <c r="E779" s="6" t="s">
        <v>622</v>
      </c>
      <c r="F779" s="1"/>
      <c r="G779" s="204"/>
      <c r="H779" s="223">
        <v>816.2</v>
      </c>
      <c r="I779" s="223"/>
    </row>
    <row r="780" spans="1:9" ht="60">
      <c r="A780" s="50" t="s">
        <v>318</v>
      </c>
      <c r="B780" s="1" t="s">
        <v>501</v>
      </c>
      <c r="C780" s="1" t="s">
        <v>429</v>
      </c>
      <c r="D780" s="1" t="s">
        <v>457</v>
      </c>
      <c r="E780" s="6" t="s">
        <v>4</v>
      </c>
      <c r="F780" s="1"/>
      <c r="G780" s="204">
        <v>100</v>
      </c>
      <c r="H780" s="223">
        <v>443.5</v>
      </c>
      <c r="I780" s="223"/>
    </row>
    <row r="781" spans="1:9" ht="30">
      <c r="A781" s="50" t="s">
        <v>319</v>
      </c>
      <c r="B781" s="1" t="s">
        <v>501</v>
      </c>
      <c r="C781" s="1" t="s">
        <v>429</v>
      </c>
      <c r="D781" s="1" t="s">
        <v>457</v>
      </c>
      <c r="E781" s="6" t="s">
        <v>4</v>
      </c>
      <c r="F781" s="1"/>
      <c r="G781" s="204">
        <v>120</v>
      </c>
      <c r="H781" s="223">
        <v>443.5</v>
      </c>
      <c r="I781" s="223"/>
    </row>
    <row r="782" spans="1:9" ht="30">
      <c r="A782" s="50" t="s">
        <v>283</v>
      </c>
      <c r="B782" s="1" t="s">
        <v>501</v>
      </c>
      <c r="C782" s="1" t="s">
        <v>429</v>
      </c>
      <c r="D782" s="1" t="s">
        <v>457</v>
      </c>
      <c r="E782" s="6" t="s">
        <v>4</v>
      </c>
      <c r="F782" s="1"/>
      <c r="G782" s="204">
        <v>200</v>
      </c>
      <c r="H782" s="223">
        <v>372.7</v>
      </c>
      <c r="I782" s="223"/>
    </row>
    <row r="783" spans="1:9" ht="30">
      <c r="A783" s="50" t="s">
        <v>284</v>
      </c>
      <c r="B783" s="1" t="s">
        <v>501</v>
      </c>
      <c r="C783" s="1" t="s">
        <v>429</v>
      </c>
      <c r="D783" s="1" t="s">
        <v>457</v>
      </c>
      <c r="E783" s="6" t="s">
        <v>4</v>
      </c>
      <c r="F783" s="1"/>
      <c r="G783" s="204">
        <v>240</v>
      </c>
      <c r="H783" s="223">
        <v>372.7</v>
      </c>
      <c r="I783" s="223"/>
    </row>
    <row r="784" spans="1:11" s="22" customFormat="1" ht="53.25" customHeight="1">
      <c r="A784" s="24" t="s">
        <v>520</v>
      </c>
      <c r="B784" s="1" t="s">
        <v>494</v>
      </c>
      <c r="C784" s="1"/>
      <c r="D784" s="1"/>
      <c r="E784" s="6"/>
      <c r="F784" s="1"/>
      <c r="G784" s="148"/>
      <c r="H784" s="223">
        <v>16455</v>
      </c>
      <c r="I784" s="223"/>
      <c r="J784" s="2"/>
      <c r="K784" s="2"/>
    </row>
    <row r="785" spans="1:11" s="22" customFormat="1" ht="15">
      <c r="A785" s="9" t="s">
        <v>388</v>
      </c>
      <c r="B785" s="1" t="s">
        <v>494</v>
      </c>
      <c r="C785" s="1" t="s">
        <v>429</v>
      </c>
      <c r="D785" s="1"/>
      <c r="E785" s="6"/>
      <c r="F785" s="1"/>
      <c r="G785" s="148"/>
      <c r="H785" s="223">
        <v>11359.6</v>
      </c>
      <c r="I785" s="223"/>
      <c r="J785" s="2"/>
      <c r="K785" s="2"/>
    </row>
    <row r="786" spans="1:11" s="22" customFormat="1" ht="15">
      <c r="A786" s="9" t="s">
        <v>409</v>
      </c>
      <c r="B786" s="1" t="s">
        <v>494</v>
      </c>
      <c r="C786" s="1" t="s">
        <v>429</v>
      </c>
      <c r="D786" s="1" t="s">
        <v>457</v>
      </c>
      <c r="E786" s="6"/>
      <c r="F786" s="1"/>
      <c r="G786" s="148"/>
      <c r="H786" s="223">
        <v>11359.6</v>
      </c>
      <c r="I786" s="223"/>
      <c r="J786" s="2"/>
      <c r="K786" s="2"/>
    </row>
    <row r="787" spans="1:11" s="22" customFormat="1" ht="28.5">
      <c r="A787" s="165" t="s">
        <v>59</v>
      </c>
      <c r="B787" s="1" t="s">
        <v>494</v>
      </c>
      <c r="C787" s="1" t="s">
        <v>429</v>
      </c>
      <c r="D787" s="1" t="s">
        <v>457</v>
      </c>
      <c r="E787" s="6" t="s">
        <v>358</v>
      </c>
      <c r="F787" s="1"/>
      <c r="G787" s="148"/>
      <c r="H787" s="223">
        <v>1586.4</v>
      </c>
      <c r="I787" s="223"/>
      <c r="J787" s="2"/>
      <c r="K787" s="2"/>
    </row>
    <row r="788" spans="1:11" s="22" customFormat="1" ht="28.5">
      <c r="A788" s="165" t="s">
        <v>22</v>
      </c>
      <c r="B788" s="1" t="s">
        <v>494</v>
      </c>
      <c r="C788" s="1" t="s">
        <v>429</v>
      </c>
      <c r="D788" s="1" t="s">
        <v>457</v>
      </c>
      <c r="E788" s="6" t="s">
        <v>622</v>
      </c>
      <c r="F788" s="1"/>
      <c r="G788" s="148"/>
      <c r="H788" s="223">
        <v>1586.4</v>
      </c>
      <c r="I788" s="223"/>
      <c r="J788" s="2"/>
      <c r="K788" s="2"/>
    </row>
    <row r="789" spans="1:11" s="22" customFormat="1" ht="60.75">
      <c r="A789" s="50" t="s">
        <v>318</v>
      </c>
      <c r="B789" s="1" t="s">
        <v>494</v>
      </c>
      <c r="C789" s="1" t="s">
        <v>429</v>
      </c>
      <c r="D789" s="1" t="s">
        <v>457</v>
      </c>
      <c r="E789" s="6" t="s">
        <v>4</v>
      </c>
      <c r="F789" s="1"/>
      <c r="G789" s="204">
        <v>100</v>
      </c>
      <c r="H789" s="223">
        <v>1145.4</v>
      </c>
      <c r="I789" s="223"/>
      <c r="J789" s="2"/>
      <c r="K789" s="2"/>
    </row>
    <row r="790" spans="1:11" s="22" customFormat="1" ht="30.75">
      <c r="A790" s="50" t="s">
        <v>319</v>
      </c>
      <c r="B790" s="1" t="s">
        <v>494</v>
      </c>
      <c r="C790" s="1" t="s">
        <v>429</v>
      </c>
      <c r="D790" s="1" t="s">
        <v>457</v>
      </c>
      <c r="E790" s="6" t="s">
        <v>4</v>
      </c>
      <c r="F790" s="1"/>
      <c r="G790" s="204">
        <v>120</v>
      </c>
      <c r="H790" s="223">
        <v>1145.4</v>
      </c>
      <c r="I790" s="223"/>
      <c r="J790" s="2"/>
      <c r="K790" s="2"/>
    </row>
    <row r="791" spans="1:11" s="22" customFormat="1" ht="30.75">
      <c r="A791" s="50" t="s">
        <v>283</v>
      </c>
      <c r="B791" s="1" t="s">
        <v>494</v>
      </c>
      <c r="C791" s="1" t="s">
        <v>429</v>
      </c>
      <c r="D791" s="1" t="s">
        <v>457</v>
      </c>
      <c r="E791" s="6" t="s">
        <v>4</v>
      </c>
      <c r="F791" s="1"/>
      <c r="G791" s="204">
        <v>200</v>
      </c>
      <c r="H791" s="223">
        <v>441</v>
      </c>
      <c r="I791" s="223"/>
      <c r="J791" s="2"/>
      <c r="K791" s="2"/>
    </row>
    <row r="792" spans="1:11" s="22" customFormat="1" ht="30.75">
      <c r="A792" s="50" t="s">
        <v>284</v>
      </c>
      <c r="B792" s="1" t="s">
        <v>494</v>
      </c>
      <c r="C792" s="1" t="s">
        <v>429</v>
      </c>
      <c r="D792" s="1" t="s">
        <v>457</v>
      </c>
      <c r="E792" s="6" t="s">
        <v>4</v>
      </c>
      <c r="F792" s="1"/>
      <c r="G792" s="204">
        <v>240</v>
      </c>
      <c r="H792" s="223">
        <v>441</v>
      </c>
      <c r="I792" s="223"/>
      <c r="J792" s="2"/>
      <c r="K792" s="2"/>
    </row>
    <row r="793" spans="1:11" s="22" customFormat="1" ht="15">
      <c r="A793" s="165" t="s">
        <v>360</v>
      </c>
      <c r="B793" s="1" t="s">
        <v>494</v>
      </c>
      <c r="C793" s="1" t="s">
        <v>429</v>
      </c>
      <c r="D793" s="1" t="s">
        <v>457</v>
      </c>
      <c r="E793" s="6" t="s">
        <v>359</v>
      </c>
      <c r="F793" s="1"/>
      <c r="G793" s="148"/>
      <c r="H793" s="223">
        <v>576</v>
      </c>
      <c r="I793" s="223"/>
      <c r="J793" s="2"/>
      <c r="K793" s="2"/>
    </row>
    <row r="794" spans="1:11" s="22" customFormat="1" ht="100.5">
      <c r="A794" s="159" t="s">
        <v>151</v>
      </c>
      <c r="B794" s="1" t="s">
        <v>494</v>
      </c>
      <c r="C794" s="1" t="s">
        <v>429</v>
      </c>
      <c r="D794" s="1" t="s">
        <v>457</v>
      </c>
      <c r="E794" s="6" t="s">
        <v>11</v>
      </c>
      <c r="F794" s="1"/>
      <c r="G794" s="148"/>
      <c r="H794" s="223">
        <v>120</v>
      </c>
      <c r="I794" s="223"/>
      <c r="J794" s="2"/>
      <c r="K794" s="2"/>
    </row>
    <row r="795" spans="1:11" s="22" customFormat="1" ht="30">
      <c r="A795" s="47" t="s">
        <v>283</v>
      </c>
      <c r="B795" s="1" t="s">
        <v>494</v>
      </c>
      <c r="C795" s="1" t="s">
        <v>429</v>
      </c>
      <c r="D795" s="1" t="s">
        <v>457</v>
      </c>
      <c r="E795" s="6" t="s">
        <v>543</v>
      </c>
      <c r="F795" s="1"/>
      <c r="G795" s="148">
        <v>200</v>
      </c>
      <c r="H795" s="223">
        <v>120</v>
      </c>
      <c r="I795" s="223"/>
      <c r="J795" s="2"/>
      <c r="K795" s="2"/>
    </row>
    <row r="796" spans="1:11" s="22" customFormat="1" ht="30">
      <c r="A796" s="48" t="s">
        <v>284</v>
      </c>
      <c r="B796" s="1" t="s">
        <v>494</v>
      </c>
      <c r="C796" s="1" t="s">
        <v>429</v>
      </c>
      <c r="D796" s="1" t="s">
        <v>457</v>
      </c>
      <c r="E796" s="6" t="s">
        <v>543</v>
      </c>
      <c r="F796" s="1"/>
      <c r="G796" s="148">
        <v>240</v>
      </c>
      <c r="H796" s="223">
        <v>120</v>
      </c>
      <c r="I796" s="223"/>
      <c r="J796" s="2"/>
      <c r="K796" s="2"/>
    </row>
    <row r="797" spans="1:11" s="22" customFormat="1" ht="30">
      <c r="A797" s="48" t="s">
        <v>15</v>
      </c>
      <c r="B797" s="1" t="s">
        <v>494</v>
      </c>
      <c r="C797" s="1" t="s">
        <v>429</v>
      </c>
      <c r="D797" s="1" t="s">
        <v>457</v>
      </c>
      <c r="E797" s="12" t="s">
        <v>16</v>
      </c>
      <c r="F797" s="1"/>
      <c r="G797" s="148"/>
      <c r="H797" s="223">
        <v>456</v>
      </c>
      <c r="I797" s="223"/>
      <c r="J797" s="2"/>
      <c r="K797" s="2"/>
    </row>
    <row r="798" spans="1:11" s="22" customFormat="1" ht="30">
      <c r="A798" s="47" t="s">
        <v>283</v>
      </c>
      <c r="B798" s="1" t="s">
        <v>494</v>
      </c>
      <c r="C798" s="1" t="s">
        <v>429</v>
      </c>
      <c r="D798" s="1" t="s">
        <v>457</v>
      </c>
      <c r="E798" s="12" t="s">
        <v>17</v>
      </c>
      <c r="F798" s="1"/>
      <c r="G798" s="148">
        <v>200</v>
      </c>
      <c r="H798" s="223">
        <v>456</v>
      </c>
      <c r="I798" s="223"/>
      <c r="J798" s="2"/>
      <c r="K798" s="2"/>
    </row>
    <row r="799" spans="1:11" s="22" customFormat="1" ht="30">
      <c r="A799" s="48" t="s">
        <v>284</v>
      </c>
      <c r="B799" s="1" t="s">
        <v>494</v>
      </c>
      <c r="C799" s="1" t="s">
        <v>429</v>
      </c>
      <c r="D799" s="1" t="s">
        <v>457</v>
      </c>
      <c r="E799" s="12" t="s">
        <v>17</v>
      </c>
      <c r="F799" s="1"/>
      <c r="G799" s="148">
        <v>240</v>
      </c>
      <c r="H799" s="223">
        <v>456</v>
      </c>
      <c r="I799" s="223"/>
      <c r="J799" s="2"/>
      <c r="K799" s="2"/>
    </row>
    <row r="800" spans="1:11" s="22" customFormat="1" ht="45.75">
      <c r="A800" s="50" t="s">
        <v>561</v>
      </c>
      <c r="B800" s="1" t="s">
        <v>494</v>
      </c>
      <c r="C800" s="1" t="s">
        <v>429</v>
      </c>
      <c r="D800" s="1" t="s">
        <v>457</v>
      </c>
      <c r="E800" s="6" t="s">
        <v>560</v>
      </c>
      <c r="F800" s="1"/>
      <c r="G800" s="148"/>
      <c r="H800" s="223">
        <v>9197.2</v>
      </c>
      <c r="I800" s="223"/>
      <c r="J800" s="2"/>
      <c r="K800" s="2"/>
    </row>
    <row r="801" spans="1:11" s="22" customFormat="1" ht="15">
      <c r="A801" s="10" t="s">
        <v>399</v>
      </c>
      <c r="B801" s="1" t="s">
        <v>494</v>
      </c>
      <c r="C801" s="1" t="s">
        <v>429</v>
      </c>
      <c r="D801" s="1" t="s">
        <v>457</v>
      </c>
      <c r="E801" s="6" t="s">
        <v>562</v>
      </c>
      <c r="F801" s="1"/>
      <c r="G801" s="148"/>
      <c r="H801" s="223">
        <v>9197.2</v>
      </c>
      <c r="I801" s="223"/>
      <c r="J801" s="2"/>
      <c r="K801" s="2"/>
    </row>
    <row r="802" spans="1:11" s="22" customFormat="1" ht="60.75">
      <c r="A802" s="50" t="s">
        <v>318</v>
      </c>
      <c r="B802" s="1" t="s">
        <v>494</v>
      </c>
      <c r="C802" s="1" t="s">
        <v>429</v>
      </c>
      <c r="D802" s="1" t="s">
        <v>457</v>
      </c>
      <c r="E802" s="6" t="s">
        <v>562</v>
      </c>
      <c r="F802" s="1"/>
      <c r="G802" s="148" t="s">
        <v>362</v>
      </c>
      <c r="H802" s="223">
        <v>8760</v>
      </c>
      <c r="I802" s="223"/>
      <c r="J802" s="2"/>
      <c r="K802" s="2"/>
    </row>
    <row r="803" spans="1:11" s="22" customFormat="1" ht="30.75">
      <c r="A803" s="50" t="s">
        <v>319</v>
      </c>
      <c r="B803" s="1" t="s">
        <v>494</v>
      </c>
      <c r="C803" s="1" t="s">
        <v>429</v>
      </c>
      <c r="D803" s="1" t="s">
        <v>457</v>
      </c>
      <c r="E803" s="6" t="s">
        <v>562</v>
      </c>
      <c r="F803" s="1"/>
      <c r="G803" s="148" t="s">
        <v>504</v>
      </c>
      <c r="H803" s="223">
        <v>8760</v>
      </c>
      <c r="I803" s="223"/>
      <c r="J803" s="2"/>
      <c r="K803" s="2"/>
    </row>
    <row r="804" spans="1:11" s="22" customFormat="1" ht="30">
      <c r="A804" s="47" t="s">
        <v>283</v>
      </c>
      <c r="B804" s="1" t="s">
        <v>494</v>
      </c>
      <c r="C804" s="1" t="s">
        <v>429</v>
      </c>
      <c r="D804" s="1" t="s">
        <v>457</v>
      </c>
      <c r="E804" s="6" t="s">
        <v>562</v>
      </c>
      <c r="F804" s="1"/>
      <c r="G804" s="148" t="s">
        <v>286</v>
      </c>
      <c r="H804" s="223">
        <v>422.2</v>
      </c>
      <c r="I804" s="223"/>
      <c r="J804" s="2"/>
      <c r="K804" s="2"/>
    </row>
    <row r="805" spans="1:11" s="22" customFormat="1" ht="15">
      <c r="A805" s="13" t="s">
        <v>282</v>
      </c>
      <c r="B805" s="1" t="s">
        <v>494</v>
      </c>
      <c r="C805" s="1" t="s">
        <v>429</v>
      </c>
      <c r="D805" s="1" t="s">
        <v>457</v>
      </c>
      <c r="E805" s="6" t="s">
        <v>562</v>
      </c>
      <c r="F805" s="1"/>
      <c r="G805" s="148" t="s">
        <v>276</v>
      </c>
      <c r="H805" s="223">
        <v>422.2</v>
      </c>
      <c r="I805" s="223"/>
      <c r="J805" s="2"/>
      <c r="K805" s="2"/>
    </row>
    <row r="806" spans="1:11" s="22" customFormat="1" ht="15">
      <c r="A806" s="47" t="s">
        <v>285</v>
      </c>
      <c r="B806" s="1" t="s">
        <v>494</v>
      </c>
      <c r="C806" s="1" t="s">
        <v>429</v>
      </c>
      <c r="D806" s="1" t="s">
        <v>457</v>
      </c>
      <c r="E806" s="6" t="s">
        <v>562</v>
      </c>
      <c r="F806" s="1"/>
      <c r="G806" s="148" t="s">
        <v>366</v>
      </c>
      <c r="H806" s="223">
        <v>15</v>
      </c>
      <c r="I806" s="223"/>
      <c r="J806" s="2"/>
      <c r="K806" s="2"/>
    </row>
    <row r="807" spans="1:11" s="22" customFormat="1" ht="26.25" customHeight="1">
      <c r="A807" s="88" t="s">
        <v>278</v>
      </c>
      <c r="B807" s="1" t="s">
        <v>494</v>
      </c>
      <c r="C807" s="1" t="s">
        <v>429</v>
      </c>
      <c r="D807" s="1" t="s">
        <v>457</v>
      </c>
      <c r="E807" s="6" t="s">
        <v>562</v>
      </c>
      <c r="F807" s="1"/>
      <c r="G807" s="148" t="s">
        <v>277</v>
      </c>
      <c r="H807" s="223">
        <v>15</v>
      </c>
      <c r="I807" s="223"/>
      <c r="J807" s="2"/>
      <c r="K807" s="2"/>
    </row>
    <row r="808" spans="1:11" s="22" customFormat="1" ht="15">
      <c r="A808" s="9" t="s">
        <v>389</v>
      </c>
      <c r="B808" s="1" t="s">
        <v>494</v>
      </c>
      <c r="C808" s="1" t="s">
        <v>439</v>
      </c>
      <c r="D808" s="1"/>
      <c r="E808" s="6"/>
      <c r="F808" s="1"/>
      <c r="G808" s="148"/>
      <c r="H808" s="223">
        <v>5095.4</v>
      </c>
      <c r="I808" s="223"/>
      <c r="J808" s="2"/>
      <c r="K808" s="2"/>
    </row>
    <row r="809" spans="1:11" s="22" customFormat="1" ht="15">
      <c r="A809" s="189" t="s">
        <v>216</v>
      </c>
      <c r="B809" s="1" t="s">
        <v>494</v>
      </c>
      <c r="C809" s="1" t="s">
        <v>439</v>
      </c>
      <c r="D809" s="1" t="s">
        <v>430</v>
      </c>
      <c r="E809" s="6"/>
      <c r="F809" s="1"/>
      <c r="G809" s="148"/>
      <c r="H809" s="223">
        <v>95.4</v>
      </c>
      <c r="I809" s="223"/>
      <c r="J809" s="2"/>
      <c r="K809" s="2"/>
    </row>
    <row r="810" spans="1:11" s="22" customFormat="1" ht="42" customHeight="1">
      <c r="A810" s="166" t="s">
        <v>180</v>
      </c>
      <c r="B810" s="1" t="s">
        <v>494</v>
      </c>
      <c r="C810" s="1" t="s">
        <v>439</v>
      </c>
      <c r="D810" s="1" t="s">
        <v>430</v>
      </c>
      <c r="E810" s="6" t="s">
        <v>356</v>
      </c>
      <c r="F810" s="1"/>
      <c r="G810" s="148"/>
      <c r="H810" s="223">
        <v>95.4</v>
      </c>
      <c r="I810" s="223"/>
      <c r="J810" s="2"/>
      <c r="K810" s="2"/>
    </row>
    <row r="811" spans="1:11" s="22" customFormat="1" ht="29.25">
      <c r="A811" s="7" t="s">
        <v>583</v>
      </c>
      <c r="B811" s="1" t="s">
        <v>494</v>
      </c>
      <c r="C811" s="1" t="s">
        <v>439</v>
      </c>
      <c r="D811" s="1" t="s">
        <v>430</v>
      </c>
      <c r="E811" s="6" t="s">
        <v>582</v>
      </c>
      <c r="F811" s="1"/>
      <c r="G811" s="148"/>
      <c r="H811" s="223">
        <v>95.4</v>
      </c>
      <c r="I811" s="223"/>
      <c r="J811" s="2"/>
      <c r="K811" s="2"/>
    </row>
    <row r="812" spans="1:11" s="22" customFormat="1" ht="29.25">
      <c r="A812" s="7" t="s">
        <v>95</v>
      </c>
      <c r="B812" s="1" t="s">
        <v>494</v>
      </c>
      <c r="C812" s="1" t="s">
        <v>439</v>
      </c>
      <c r="D812" s="1" t="s">
        <v>430</v>
      </c>
      <c r="E812" s="6" t="s">
        <v>101</v>
      </c>
      <c r="F812" s="1"/>
      <c r="G812" s="148"/>
      <c r="H812" s="223">
        <v>95.4</v>
      </c>
      <c r="I812" s="223"/>
      <c r="J812" s="2"/>
      <c r="K812" s="2"/>
    </row>
    <row r="813" spans="1:11" s="22" customFormat="1" ht="30">
      <c r="A813" s="47" t="s">
        <v>283</v>
      </c>
      <c r="B813" s="1" t="s">
        <v>494</v>
      </c>
      <c r="C813" s="1" t="s">
        <v>439</v>
      </c>
      <c r="D813" s="1" t="s">
        <v>430</v>
      </c>
      <c r="E813" s="6" t="s">
        <v>101</v>
      </c>
      <c r="F813" s="1"/>
      <c r="G813" s="148">
        <v>200</v>
      </c>
      <c r="H813" s="223">
        <v>95.4</v>
      </c>
      <c r="I813" s="223"/>
      <c r="J813" s="2"/>
      <c r="K813" s="2"/>
    </row>
    <row r="814" spans="1:11" s="22" customFormat="1" ht="30">
      <c r="A814" s="48" t="s">
        <v>284</v>
      </c>
      <c r="B814" s="1" t="s">
        <v>494</v>
      </c>
      <c r="C814" s="1" t="s">
        <v>439</v>
      </c>
      <c r="D814" s="1" t="s">
        <v>430</v>
      </c>
      <c r="E814" s="6" t="s">
        <v>101</v>
      </c>
      <c r="F814" s="1"/>
      <c r="G814" s="148">
        <v>240</v>
      </c>
      <c r="H814" s="223">
        <v>95.4</v>
      </c>
      <c r="I814" s="223"/>
      <c r="J814" s="2"/>
      <c r="K814" s="2"/>
    </row>
    <row r="815" spans="1:9" ht="18.75" customHeight="1">
      <c r="A815" s="9" t="s">
        <v>422</v>
      </c>
      <c r="B815" s="1" t="s">
        <v>494</v>
      </c>
      <c r="C815" s="1" t="s">
        <v>439</v>
      </c>
      <c r="D815" s="1" t="s">
        <v>434</v>
      </c>
      <c r="E815" s="6"/>
      <c r="F815" s="1"/>
      <c r="G815" s="148"/>
      <c r="H815" s="223">
        <v>5000</v>
      </c>
      <c r="I815" s="223"/>
    </row>
    <row r="816" spans="1:10" ht="57" customHeight="1">
      <c r="A816" s="165" t="s">
        <v>148</v>
      </c>
      <c r="B816" s="1" t="s">
        <v>494</v>
      </c>
      <c r="C816" s="1" t="s">
        <v>439</v>
      </c>
      <c r="D816" s="1" t="s">
        <v>434</v>
      </c>
      <c r="E816" s="6" t="s">
        <v>76</v>
      </c>
      <c r="F816" s="1"/>
      <c r="G816" s="148"/>
      <c r="H816" s="223">
        <v>5000</v>
      </c>
      <c r="I816" s="223"/>
      <c r="J816" s="30"/>
    </row>
    <row r="817" spans="1:9" ht="31.5" customHeight="1">
      <c r="A817" s="7" t="s">
        <v>85</v>
      </c>
      <c r="B817" s="1" t="s">
        <v>494</v>
      </c>
      <c r="C817" s="1" t="s">
        <v>439</v>
      </c>
      <c r="D817" s="1" t="s">
        <v>434</v>
      </c>
      <c r="E817" s="6" t="s">
        <v>86</v>
      </c>
      <c r="F817" s="1"/>
      <c r="G817" s="148"/>
      <c r="H817" s="223">
        <v>5000</v>
      </c>
      <c r="I817" s="223"/>
    </row>
    <row r="818" spans="1:9" ht="18.75" customHeight="1">
      <c r="A818" s="7" t="s">
        <v>87</v>
      </c>
      <c r="B818" s="1" t="s">
        <v>494</v>
      </c>
      <c r="C818" s="1" t="s">
        <v>439</v>
      </c>
      <c r="D818" s="1" t="s">
        <v>434</v>
      </c>
      <c r="E818" s="6" t="s">
        <v>80</v>
      </c>
      <c r="F818" s="1"/>
      <c r="G818" s="148"/>
      <c r="H818" s="223">
        <v>4500</v>
      </c>
      <c r="I818" s="223"/>
    </row>
    <row r="819" spans="1:9" ht="18.75" customHeight="1">
      <c r="A819" s="47" t="s">
        <v>283</v>
      </c>
      <c r="B819" s="1" t="s">
        <v>494</v>
      </c>
      <c r="C819" s="1" t="s">
        <v>439</v>
      </c>
      <c r="D819" s="1" t="s">
        <v>434</v>
      </c>
      <c r="E819" s="6" t="s">
        <v>80</v>
      </c>
      <c r="F819" s="1"/>
      <c r="G819" s="148">
        <v>200</v>
      </c>
      <c r="H819" s="223">
        <v>4500</v>
      </c>
      <c r="I819" s="223"/>
    </row>
    <row r="820" spans="1:9" ht="30" customHeight="1">
      <c r="A820" s="48" t="s">
        <v>284</v>
      </c>
      <c r="B820" s="1" t="s">
        <v>494</v>
      </c>
      <c r="C820" s="1" t="s">
        <v>439</v>
      </c>
      <c r="D820" s="1" t="s">
        <v>434</v>
      </c>
      <c r="E820" s="6" t="s">
        <v>80</v>
      </c>
      <c r="F820" s="1"/>
      <c r="G820" s="148">
        <v>240</v>
      </c>
      <c r="H820" s="223">
        <v>4500</v>
      </c>
      <c r="I820" s="223"/>
    </row>
    <row r="821" spans="1:9" ht="18.75" customHeight="1">
      <c r="A821" s="48" t="s">
        <v>93</v>
      </c>
      <c r="B821" s="1" t="s">
        <v>494</v>
      </c>
      <c r="C821" s="1" t="s">
        <v>439</v>
      </c>
      <c r="D821" s="1" t="s">
        <v>434</v>
      </c>
      <c r="E821" s="6" t="s">
        <v>89</v>
      </c>
      <c r="F821" s="1"/>
      <c r="G821" s="148"/>
      <c r="H821" s="223">
        <v>500</v>
      </c>
      <c r="I821" s="223"/>
    </row>
    <row r="822" spans="1:9" ht="36.75" customHeight="1">
      <c r="A822" s="47" t="s">
        <v>283</v>
      </c>
      <c r="B822" s="1" t="s">
        <v>494</v>
      </c>
      <c r="C822" s="1" t="s">
        <v>439</v>
      </c>
      <c r="D822" s="1" t="s">
        <v>434</v>
      </c>
      <c r="E822" s="6" t="s">
        <v>89</v>
      </c>
      <c r="F822" s="1"/>
      <c r="G822" s="148">
        <v>200</v>
      </c>
      <c r="H822" s="223">
        <v>500</v>
      </c>
      <c r="I822" s="223"/>
    </row>
    <row r="823" spans="1:9" ht="41.25" customHeight="1">
      <c r="A823" s="48" t="s">
        <v>284</v>
      </c>
      <c r="B823" s="1" t="s">
        <v>494</v>
      </c>
      <c r="C823" s="1" t="s">
        <v>439</v>
      </c>
      <c r="D823" s="1" t="s">
        <v>434</v>
      </c>
      <c r="E823" s="6" t="s">
        <v>89</v>
      </c>
      <c r="F823" s="1"/>
      <c r="G823" s="148">
        <v>240</v>
      </c>
      <c r="H823" s="223">
        <v>500</v>
      </c>
      <c r="I823" s="223"/>
    </row>
    <row r="824" spans="1:9" ht="30">
      <c r="A824" s="24" t="s">
        <v>502</v>
      </c>
      <c r="B824" s="1" t="s">
        <v>495</v>
      </c>
      <c r="C824" s="1"/>
      <c r="D824" s="1"/>
      <c r="E824" s="6"/>
      <c r="F824" s="1"/>
      <c r="G824" s="148"/>
      <c r="H824" s="223">
        <v>20004.6</v>
      </c>
      <c r="I824" s="223"/>
    </row>
    <row r="825" spans="1:9" ht="14.25">
      <c r="A825" s="9" t="s">
        <v>388</v>
      </c>
      <c r="B825" s="1" t="s">
        <v>495</v>
      </c>
      <c r="C825" s="1" t="s">
        <v>429</v>
      </c>
      <c r="D825" s="1"/>
      <c r="E825" s="6"/>
      <c r="F825" s="1"/>
      <c r="G825" s="148"/>
      <c r="H825" s="223">
        <v>20004.6</v>
      </c>
      <c r="I825" s="223"/>
    </row>
    <row r="826" spans="1:9" ht="42.75">
      <c r="A826" s="9" t="s">
        <v>451</v>
      </c>
      <c r="B826" s="1" t="s">
        <v>495</v>
      </c>
      <c r="C826" s="1" t="s">
        <v>429</v>
      </c>
      <c r="D826" s="1" t="s">
        <v>440</v>
      </c>
      <c r="E826" s="6"/>
      <c r="F826" s="1"/>
      <c r="G826" s="148"/>
      <c r="H826" s="223">
        <v>15650.1</v>
      </c>
      <c r="I826" s="223"/>
    </row>
    <row r="827" spans="1:9" ht="45">
      <c r="A827" s="50" t="s">
        <v>561</v>
      </c>
      <c r="B827" s="1" t="s">
        <v>495</v>
      </c>
      <c r="C827" s="1" t="s">
        <v>429</v>
      </c>
      <c r="D827" s="1" t="s">
        <v>440</v>
      </c>
      <c r="E827" s="6" t="s">
        <v>560</v>
      </c>
      <c r="F827" s="1"/>
      <c r="G827" s="148"/>
      <c r="H827" s="223">
        <v>15650.1</v>
      </c>
      <c r="I827" s="223"/>
    </row>
    <row r="828" spans="1:9" ht="14.25">
      <c r="A828" s="10" t="s">
        <v>399</v>
      </c>
      <c r="B828" s="1" t="s">
        <v>495</v>
      </c>
      <c r="C828" s="1" t="s">
        <v>429</v>
      </c>
      <c r="D828" s="1" t="s">
        <v>440</v>
      </c>
      <c r="E828" s="6" t="s">
        <v>562</v>
      </c>
      <c r="F828" s="1"/>
      <c r="G828" s="148"/>
      <c r="H828" s="223">
        <v>15650.1</v>
      </c>
      <c r="I828" s="223"/>
    </row>
    <row r="829" spans="1:9" ht="60">
      <c r="A829" s="50" t="s">
        <v>318</v>
      </c>
      <c r="B829" s="1" t="s">
        <v>495</v>
      </c>
      <c r="C829" s="1" t="s">
        <v>429</v>
      </c>
      <c r="D829" s="1" t="s">
        <v>440</v>
      </c>
      <c r="E829" s="6" t="s">
        <v>562</v>
      </c>
      <c r="F829" s="1"/>
      <c r="G829" s="148" t="s">
        <v>362</v>
      </c>
      <c r="H829" s="223">
        <v>14972.1</v>
      </c>
      <c r="I829" s="223"/>
    </row>
    <row r="830" spans="1:11" ht="30">
      <c r="A830" s="50" t="s">
        <v>319</v>
      </c>
      <c r="B830" s="1" t="s">
        <v>495</v>
      </c>
      <c r="C830" s="1" t="s">
        <v>429</v>
      </c>
      <c r="D830" s="1" t="s">
        <v>440</v>
      </c>
      <c r="E830" s="6" t="s">
        <v>562</v>
      </c>
      <c r="F830" s="1"/>
      <c r="G830" s="148" t="s">
        <v>504</v>
      </c>
      <c r="H830" s="223">
        <v>14972.1</v>
      </c>
      <c r="I830" s="223"/>
      <c r="K830" s="23"/>
    </row>
    <row r="831" spans="1:9" ht="30">
      <c r="A831" s="47" t="s">
        <v>283</v>
      </c>
      <c r="B831" s="1" t="s">
        <v>495</v>
      </c>
      <c r="C831" s="1" t="s">
        <v>429</v>
      </c>
      <c r="D831" s="1" t="s">
        <v>440</v>
      </c>
      <c r="E831" s="6" t="s">
        <v>562</v>
      </c>
      <c r="F831" s="1"/>
      <c r="G831" s="148" t="s">
        <v>286</v>
      </c>
      <c r="H831" s="223">
        <v>628</v>
      </c>
      <c r="I831" s="223"/>
    </row>
    <row r="832" spans="1:9" ht="14.25">
      <c r="A832" s="13" t="s">
        <v>282</v>
      </c>
      <c r="B832" s="1" t="s">
        <v>495</v>
      </c>
      <c r="C832" s="1" t="s">
        <v>429</v>
      </c>
      <c r="D832" s="1" t="s">
        <v>440</v>
      </c>
      <c r="E832" s="6" t="s">
        <v>562</v>
      </c>
      <c r="F832" s="1"/>
      <c r="G832" s="148" t="s">
        <v>276</v>
      </c>
      <c r="H832" s="223">
        <v>628</v>
      </c>
      <c r="I832" s="223"/>
    </row>
    <row r="833" spans="1:9" ht="15">
      <c r="A833" s="47" t="s">
        <v>285</v>
      </c>
      <c r="B833" s="1" t="s">
        <v>495</v>
      </c>
      <c r="C833" s="1" t="s">
        <v>429</v>
      </c>
      <c r="D833" s="1" t="s">
        <v>440</v>
      </c>
      <c r="E833" s="6" t="s">
        <v>562</v>
      </c>
      <c r="F833" s="1"/>
      <c r="G833" s="148" t="s">
        <v>366</v>
      </c>
      <c r="H833" s="223">
        <v>50</v>
      </c>
      <c r="I833" s="223"/>
    </row>
    <row r="834" spans="1:9" ht="25.5" customHeight="1">
      <c r="A834" s="88" t="s">
        <v>278</v>
      </c>
      <c r="B834" s="1" t="s">
        <v>495</v>
      </c>
      <c r="C834" s="1" t="s">
        <v>429</v>
      </c>
      <c r="D834" s="1" t="s">
        <v>440</v>
      </c>
      <c r="E834" s="6" t="s">
        <v>562</v>
      </c>
      <c r="F834" s="1"/>
      <c r="G834" s="148" t="s">
        <v>277</v>
      </c>
      <c r="H834" s="223">
        <v>50</v>
      </c>
      <c r="I834" s="223"/>
    </row>
    <row r="835" spans="1:9" ht="14.25">
      <c r="A835" s="9" t="s">
        <v>409</v>
      </c>
      <c r="B835" s="1" t="s">
        <v>495</v>
      </c>
      <c r="C835" s="1" t="s">
        <v>429</v>
      </c>
      <c r="D835" s="1" t="s">
        <v>457</v>
      </c>
      <c r="E835" s="6"/>
      <c r="F835" s="1"/>
      <c r="G835" s="148"/>
      <c r="H835" s="223">
        <v>4354.5</v>
      </c>
      <c r="I835" s="223"/>
    </row>
    <row r="836" spans="1:9" ht="28.5">
      <c r="A836" s="165" t="s">
        <v>59</v>
      </c>
      <c r="B836" s="1" t="s">
        <v>495</v>
      </c>
      <c r="C836" s="1" t="s">
        <v>429</v>
      </c>
      <c r="D836" s="1" t="s">
        <v>457</v>
      </c>
      <c r="E836" s="6" t="s">
        <v>358</v>
      </c>
      <c r="F836" s="1"/>
      <c r="G836" s="148"/>
      <c r="H836" s="223">
        <v>4354.5</v>
      </c>
      <c r="I836" s="223"/>
    </row>
    <row r="837" spans="1:9" ht="28.5">
      <c r="A837" s="165" t="s">
        <v>22</v>
      </c>
      <c r="B837" s="1" t="s">
        <v>495</v>
      </c>
      <c r="C837" s="1" t="s">
        <v>429</v>
      </c>
      <c r="D837" s="1" t="s">
        <v>457</v>
      </c>
      <c r="E837" s="6" t="s">
        <v>622</v>
      </c>
      <c r="F837" s="1"/>
      <c r="G837" s="204"/>
      <c r="H837" s="223">
        <v>4054.5</v>
      </c>
      <c r="I837" s="223"/>
    </row>
    <row r="838" spans="1:9" ht="60">
      <c r="A838" s="50" t="s">
        <v>318</v>
      </c>
      <c r="B838" s="1" t="s">
        <v>495</v>
      </c>
      <c r="C838" s="1" t="s">
        <v>429</v>
      </c>
      <c r="D838" s="1" t="s">
        <v>457</v>
      </c>
      <c r="E838" s="6" t="s">
        <v>4</v>
      </c>
      <c r="F838" s="1"/>
      <c r="G838" s="204">
        <v>100</v>
      </c>
      <c r="H838" s="223">
        <v>2962.2</v>
      </c>
      <c r="I838" s="223"/>
    </row>
    <row r="839" spans="1:9" ht="30">
      <c r="A839" s="50" t="s">
        <v>319</v>
      </c>
      <c r="B839" s="1" t="s">
        <v>495</v>
      </c>
      <c r="C839" s="1" t="s">
        <v>429</v>
      </c>
      <c r="D839" s="1" t="s">
        <v>457</v>
      </c>
      <c r="E839" s="6" t="s">
        <v>4</v>
      </c>
      <c r="F839" s="1"/>
      <c r="G839" s="204">
        <v>120</v>
      </c>
      <c r="H839" s="223">
        <v>2962.2</v>
      </c>
      <c r="I839" s="223"/>
    </row>
    <row r="840" spans="1:9" ht="30">
      <c r="A840" s="50" t="s">
        <v>283</v>
      </c>
      <c r="B840" s="1" t="s">
        <v>495</v>
      </c>
      <c r="C840" s="1" t="s">
        <v>429</v>
      </c>
      <c r="D840" s="1" t="s">
        <v>457</v>
      </c>
      <c r="E840" s="6" t="s">
        <v>4</v>
      </c>
      <c r="F840" s="1"/>
      <c r="G840" s="204">
        <v>200</v>
      </c>
      <c r="H840" s="223">
        <v>1092.3</v>
      </c>
      <c r="I840" s="223"/>
    </row>
    <row r="841" spans="1:9" ht="30">
      <c r="A841" s="50" t="s">
        <v>284</v>
      </c>
      <c r="B841" s="1" t="s">
        <v>495</v>
      </c>
      <c r="C841" s="1" t="s">
        <v>429</v>
      </c>
      <c r="D841" s="1" t="s">
        <v>457</v>
      </c>
      <c r="E841" s="6" t="s">
        <v>4</v>
      </c>
      <c r="F841" s="1"/>
      <c r="G841" s="204">
        <v>240</v>
      </c>
      <c r="H841" s="223">
        <v>1092.3</v>
      </c>
      <c r="I841" s="223"/>
    </row>
    <row r="842" spans="1:9" ht="28.5">
      <c r="A842" s="165" t="s">
        <v>569</v>
      </c>
      <c r="B842" s="1" t="s">
        <v>495</v>
      </c>
      <c r="C842" s="1" t="s">
        <v>429</v>
      </c>
      <c r="D842" s="1" t="s">
        <v>457</v>
      </c>
      <c r="E842" s="6" t="s">
        <v>0</v>
      </c>
      <c r="F842" s="1"/>
      <c r="G842" s="204"/>
      <c r="H842" s="223">
        <v>300</v>
      </c>
      <c r="I842" s="223"/>
    </row>
    <row r="843" spans="1:9" ht="28.5">
      <c r="A843" s="165" t="s">
        <v>152</v>
      </c>
      <c r="B843" s="1" t="s">
        <v>495</v>
      </c>
      <c r="C843" s="1" t="s">
        <v>429</v>
      </c>
      <c r="D843" s="1" t="s">
        <v>457</v>
      </c>
      <c r="E843" s="6" t="s">
        <v>23</v>
      </c>
      <c r="F843" s="1"/>
      <c r="G843" s="204"/>
      <c r="H843" s="223">
        <v>300</v>
      </c>
      <c r="I843" s="223"/>
    </row>
    <row r="844" spans="1:9" ht="30">
      <c r="A844" s="50" t="s">
        <v>283</v>
      </c>
      <c r="B844" s="1" t="s">
        <v>495</v>
      </c>
      <c r="C844" s="1" t="s">
        <v>429</v>
      </c>
      <c r="D844" s="1" t="s">
        <v>457</v>
      </c>
      <c r="E844" s="6" t="s">
        <v>23</v>
      </c>
      <c r="F844" s="1"/>
      <c r="G844" s="204">
        <v>200</v>
      </c>
      <c r="H844" s="223">
        <v>300</v>
      </c>
      <c r="I844" s="223"/>
    </row>
    <row r="845" spans="1:9" ht="30">
      <c r="A845" s="50" t="s">
        <v>284</v>
      </c>
      <c r="B845" s="1" t="s">
        <v>495</v>
      </c>
      <c r="C845" s="1" t="s">
        <v>429</v>
      </c>
      <c r="D845" s="1" t="s">
        <v>457</v>
      </c>
      <c r="E845" s="6" t="s">
        <v>23</v>
      </c>
      <c r="F845" s="1"/>
      <c r="G845" s="204">
        <v>240</v>
      </c>
      <c r="H845" s="223">
        <v>300</v>
      </c>
      <c r="I845" s="223"/>
    </row>
    <row r="846" spans="1:9" ht="30">
      <c r="A846" s="24" t="s">
        <v>518</v>
      </c>
      <c r="B846" s="1" t="s">
        <v>496</v>
      </c>
      <c r="C846" s="1"/>
      <c r="D846" s="1"/>
      <c r="E846" s="6"/>
      <c r="F846" s="1"/>
      <c r="G846" s="148"/>
      <c r="H846" s="223">
        <v>77942.5</v>
      </c>
      <c r="I846" s="223">
        <f>I848+I873+I880+I890</f>
        <v>16188.3</v>
      </c>
    </row>
    <row r="847" spans="1:11" s="22" customFormat="1" ht="15">
      <c r="A847" s="9" t="s">
        <v>388</v>
      </c>
      <c r="B847" s="1" t="s">
        <v>496</v>
      </c>
      <c r="C847" s="1" t="s">
        <v>429</v>
      </c>
      <c r="D847" s="1"/>
      <c r="E847" s="6"/>
      <c r="F847" s="1"/>
      <c r="G847" s="148"/>
      <c r="H847" s="223">
        <v>28088.7</v>
      </c>
      <c r="I847" s="223"/>
      <c r="J847" s="2"/>
      <c r="K847" s="2"/>
    </row>
    <row r="848" spans="1:13" s="128" customFormat="1" ht="16.5" customHeight="1">
      <c r="A848" s="9" t="s">
        <v>409</v>
      </c>
      <c r="B848" s="1" t="s">
        <v>496</v>
      </c>
      <c r="C848" s="1" t="s">
        <v>429</v>
      </c>
      <c r="D848" s="1" t="s">
        <v>457</v>
      </c>
      <c r="E848" s="6"/>
      <c r="F848" s="1"/>
      <c r="G848" s="148"/>
      <c r="H848" s="223">
        <v>28088.7</v>
      </c>
      <c r="I848" s="223"/>
      <c r="J848" s="2"/>
      <c r="K848" s="2"/>
      <c r="L848" s="2"/>
      <c r="M848" s="2"/>
    </row>
    <row r="849" spans="1:13" s="128" customFormat="1" ht="28.5">
      <c r="A849" s="165" t="s">
        <v>59</v>
      </c>
      <c r="B849" s="1" t="s">
        <v>496</v>
      </c>
      <c r="C849" s="1" t="s">
        <v>429</v>
      </c>
      <c r="D849" s="1" t="s">
        <v>457</v>
      </c>
      <c r="E849" s="6" t="s">
        <v>358</v>
      </c>
      <c r="F849" s="1"/>
      <c r="G849" s="148"/>
      <c r="H849" s="223">
        <v>6251.5</v>
      </c>
      <c r="I849" s="223"/>
      <c r="J849" s="2"/>
      <c r="K849" s="2"/>
      <c r="L849" s="2"/>
      <c r="M849" s="2"/>
    </row>
    <row r="850" spans="1:13" s="128" customFormat="1" ht="28.5">
      <c r="A850" s="165" t="s">
        <v>22</v>
      </c>
      <c r="B850" s="1" t="s">
        <v>496</v>
      </c>
      <c r="C850" s="1" t="s">
        <v>429</v>
      </c>
      <c r="D850" s="1" t="s">
        <v>457</v>
      </c>
      <c r="E850" s="6" t="s">
        <v>622</v>
      </c>
      <c r="F850" s="1"/>
      <c r="G850" s="204"/>
      <c r="H850" s="223">
        <v>4471.5</v>
      </c>
      <c r="I850" s="223"/>
      <c r="J850" s="2"/>
      <c r="K850" s="2"/>
      <c r="L850" s="2"/>
      <c r="M850" s="2"/>
    </row>
    <row r="851" spans="1:13" s="128" customFormat="1" ht="60">
      <c r="A851" s="50" t="s">
        <v>318</v>
      </c>
      <c r="B851" s="1" t="s">
        <v>496</v>
      </c>
      <c r="C851" s="1" t="s">
        <v>429</v>
      </c>
      <c r="D851" s="1" t="s">
        <v>457</v>
      </c>
      <c r="E851" s="6" t="s">
        <v>4</v>
      </c>
      <c r="F851" s="1"/>
      <c r="G851" s="204">
        <v>100</v>
      </c>
      <c r="H851" s="223">
        <v>3580.1</v>
      </c>
      <c r="I851" s="223"/>
      <c r="J851" s="2"/>
      <c r="K851" s="2"/>
      <c r="L851" s="2"/>
      <c r="M851" s="2"/>
    </row>
    <row r="852" spans="1:13" s="128" customFormat="1" ht="30">
      <c r="A852" s="50" t="s">
        <v>319</v>
      </c>
      <c r="B852" s="1" t="s">
        <v>496</v>
      </c>
      <c r="C852" s="1" t="s">
        <v>429</v>
      </c>
      <c r="D852" s="1" t="s">
        <v>457</v>
      </c>
      <c r="E852" s="6" t="s">
        <v>4</v>
      </c>
      <c r="F852" s="1"/>
      <c r="G852" s="204">
        <v>120</v>
      </c>
      <c r="H852" s="223">
        <v>3580.1</v>
      </c>
      <c r="I852" s="223"/>
      <c r="J852" s="2"/>
      <c r="K852" s="2"/>
      <c r="L852" s="2"/>
      <c r="M852" s="2"/>
    </row>
    <row r="853" spans="1:13" s="128" customFormat="1" ht="30">
      <c r="A853" s="50" t="s">
        <v>283</v>
      </c>
      <c r="B853" s="1" t="s">
        <v>496</v>
      </c>
      <c r="C853" s="1" t="s">
        <v>429</v>
      </c>
      <c r="D853" s="1" t="s">
        <v>457</v>
      </c>
      <c r="E853" s="6" t="s">
        <v>4</v>
      </c>
      <c r="F853" s="1"/>
      <c r="G853" s="204">
        <v>200</v>
      </c>
      <c r="H853" s="223">
        <v>891.4</v>
      </c>
      <c r="I853" s="223"/>
      <c r="J853" s="2"/>
      <c r="K853" s="2"/>
      <c r="L853" s="2"/>
      <c r="M853" s="2"/>
    </row>
    <row r="854" spans="1:31" ht="30">
      <c r="A854" s="50" t="s">
        <v>284</v>
      </c>
      <c r="B854" s="1" t="s">
        <v>496</v>
      </c>
      <c r="C854" s="1" t="s">
        <v>429</v>
      </c>
      <c r="D854" s="1" t="s">
        <v>457</v>
      </c>
      <c r="E854" s="6" t="s">
        <v>4</v>
      </c>
      <c r="F854" s="1"/>
      <c r="G854" s="204">
        <v>240</v>
      </c>
      <c r="H854" s="223">
        <v>891.4</v>
      </c>
      <c r="I854" s="223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  <c r="AA854" s="128"/>
      <c r="AB854" s="128"/>
      <c r="AC854" s="128"/>
      <c r="AD854" s="128"/>
      <c r="AE854" s="128"/>
    </row>
    <row r="855" spans="1:31" ht="28.5">
      <c r="A855" s="57" t="s">
        <v>568</v>
      </c>
      <c r="B855" s="1" t="s">
        <v>496</v>
      </c>
      <c r="C855" s="1" t="s">
        <v>429</v>
      </c>
      <c r="D855" s="1" t="s">
        <v>457</v>
      </c>
      <c r="E855" s="6" t="s">
        <v>2</v>
      </c>
      <c r="F855" s="1"/>
      <c r="G855" s="204"/>
      <c r="H855" s="223">
        <v>1780</v>
      </c>
      <c r="I855" s="223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  <c r="AA855" s="128"/>
      <c r="AB855" s="128"/>
      <c r="AC855" s="128"/>
      <c r="AD855" s="128"/>
      <c r="AE855" s="128"/>
    </row>
    <row r="856" spans="1:31" ht="71.25">
      <c r="A856" s="57" t="s">
        <v>153</v>
      </c>
      <c r="B856" s="1" t="s">
        <v>496</v>
      </c>
      <c r="C856" s="1" t="s">
        <v>429</v>
      </c>
      <c r="D856" s="1" t="s">
        <v>457</v>
      </c>
      <c r="E856" s="6" t="s">
        <v>24</v>
      </c>
      <c r="F856" s="1"/>
      <c r="G856" s="204"/>
      <c r="H856" s="223">
        <v>1430</v>
      </c>
      <c r="I856" s="223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  <c r="AA856" s="128"/>
      <c r="AB856" s="128"/>
      <c r="AC856" s="128"/>
      <c r="AD856" s="128"/>
      <c r="AE856" s="128"/>
    </row>
    <row r="857" spans="1:31" ht="30">
      <c r="A857" s="50" t="s">
        <v>283</v>
      </c>
      <c r="B857" s="1" t="s">
        <v>496</v>
      </c>
      <c r="C857" s="1" t="s">
        <v>429</v>
      </c>
      <c r="D857" s="1" t="s">
        <v>457</v>
      </c>
      <c r="E857" s="6" t="s">
        <v>24</v>
      </c>
      <c r="F857" s="1"/>
      <c r="G857" s="204">
        <v>200</v>
      </c>
      <c r="H857" s="223">
        <v>1430</v>
      </c>
      <c r="I857" s="223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  <c r="AA857" s="128"/>
      <c r="AB857" s="128"/>
      <c r="AC857" s="128"/>
      <c r="AD857" s="128"/>
      <c r="AE857" s="128"/>
    </row>
    <row r="858" spans="1:31" ht="30">
      <c r="A858" s="50" t="s">
        <v>284</v>
      </c>
      <c r="B858" s="1" t="s">
        <v>496</v>
      </c>
      <c r="C858" s="1" t="s">
        <v>429</v>
      </c>
      <c r="D858" s="1" t="s">
        <v>457</v>
      </c>
      <c r="E858" s="6" t="s">
        <v>24</v>
      </c>
      <c r="F858" s="1"/>
      <c r="G858" s="204">
        <v>240</v>
      </c>
      <c r="H858" s="223">
        <v>1430</v>
      </c>
      <c r="I858" s="223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  <c r="AA858" s="128"/>
      <c r="AB858" s="128"/>
      <c r="AC858" s="128"/>
      <c r="AD858" s="128"/>
      <c r="AE858" s="128"/>
    </row>
    <row r="859" spans="1:31" ht="33" customHeight="1">
      <c r="A859" s="50" t="s">
        <v>46</v>
      </c>
      <c r="B859" s="1" t="s">
        <v>496</v>
      </c>
      <c r="C859" s="1" t="s">
        <v>429</v>
      </c>
      <c r="D859" s="1" t="s">
        <v>457</v>
      </c>
      <c r="E859" s="6" t="s">
        <v>25</v>
      </c>
      <c r="F859" s="1"/>
      <c r="G859" s="204"/>
      <c r="H859" s="223">
        <v>170</v>
      </c>
      <c r="I859" s="223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  <c r="AA859" s="128"/>
      <c r="AB859" s="128"/>
      <c r="AC859" s="128"/>
      <c r="AD859" s="128"/>
      <c r="AE859" s="128"/>
    </row>
    <row r="860" spans="1:31" ht="30">
      <c r="A860" s="50" t="s">
        <v>283</v>
      </c>
      <c r="B860" s="1" t="s">
        <v>496</v>
      </c>
      <c r="C860" s="1" t="s">
        <v>429</v>
      </c>
      <c r="D860" s="1" t="s">
        <v>457</v>
      </c>
      <c r="E860" s="6" t="s">
        <v>25</v>
      </c>
      <c r="F860" s="1"/>
      <c r="G860" s="204">
        <v>200</v>
      </c>
      <c r="H860" s="223">
        <v>170</v>
      </c>
      <c r="I860" s="223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  <c r="AA860" s="128"/>
      <c r="AB860" s="128"/>
      <c r="AC860" s="128"/>
      <c r="AD860" s="128"/>
      <c r="AE860" s="128"/>
    </row>
    <row r="861" spans="1:31" ht="30">
      <c r="A861" s="50" t="s">
        <v>284</v>
      </c>
      <c r="B861" s="1" t="s">
        <v>496</v>
      </c>
      <c r="C861" s="1" t="s">
        <v>429</v>
      </c>
      <c r="D861" s="1" t="s">
        <v>457</v>
      </c>
      <c r="E861" s="6" t="s">
        <v>25</v>
      </c>
      <c r="F861" s="1"/>
      <c r="G861" s="204">
        <v>240</v>
      </c>
      <c r="H861" s="223">
        <v>170</v>
      </c>
      <c r="I861" s="223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  <c r="AA861" s="128"/>
      <c r="AB861" s="128"/>
      <c r="AC861" s="128"/>
      <c r="AD861" s="128"/>
      <c r="AE861" s="128"/>
    </row>
    <row r="862" spans="1:31" ht="57">
      <c r="A862" s="57" t="s">
        <v>47</v>
      </c>
      <c r="B862" s="1" t="s">
        <v>496</v>
      </c>
      <c r="C862" s="1" t="s">
        <v>429</v>
      </c>
      <c r="D862" s="1" t="s">
        <v>457</v>
      </c>
      <c r="E862" s="6" t="s">
        <v>26</v>
      </c>
      <c r="F862" s="1"/>
      <c r="G862" s="204"/>
      <c r="H862" s="223">
        <v>180</v>
      </c>
      <c r="I862" s="223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  <c r="AA862" s="128"/>
      <c r="AB862" s="128"/>
      <c r="AC862" s="128"/>
      <c r="AD862" s="128"/>
      <c r="AE862" s="128"/>
    </row>
    <row r="863" spans="1:31" ht="30">
      <c r="A863" s="50" t="s">
        <v>283</v>
      </c>
      <c r="B863" s="1" t="s">
        <v>496</v>
      </c>
      <c r="C863" s="1" t="s">
        <v>429</v>
      </c>
      <c r="D863" s="1" t="s">
        <v>457</v>
      </c>
      <c r="E863" s="6" t="s">
        <v>26</v>
      </c>
      <c r="F863" s="1"/>
      <c r="G863" s="204">
        <v>200</v>
      </c>
      <c r="H863" s="223">
        <v>180</v>
      </c>
      <c r="I863" s="223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  <c r="AA863" s="128"/>
      <c r="AB863" s="128"/>
      <c r="AC863" s="128"/>
      <c r="AD863" s="128"/>
      <c r="AE863" s="128"/>
    </row>
    <row r="864" spans="1:31" ht="30">
      <c r="A864" s="50" t="s">
        <v>284</v>
      </c>
      <c r="B864" s="1" t="s">
        <v>496</v>
      </c>
      <c r="C864" s="1" t="s">
        <v>429</v>
      </c>
      <c r="D864" s="1" t="s">
        <v>457</v>
      </c>
      <c r="E864" s="6" t="s">
        <v>26</v>
      </c>
      <c r="F864" s="1"/>
      <c r="G864" s="204">
        <v>240</v>
      </c>
      <c r="H864" s="223">
        <v>180</v>
      </c>
      <c r="I864" s="223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  <c r="AA864" s="128"/>
      <c r="AB864" s="128"/>
      <c r="AC864" s="128"/>
      <c r="AD864" s="128"/>
      <c r="AE864" s="128"/>
    </row>
    <row r="865" spans="1:9" ht="45">
      <c r="A865" s="50" t="s">
        <v>561</v>
      </c>
      <c r="B865" s="1" t="s">
        <v>496</v>
      </c>
      <c r="C865" s="1" t="s">
        <v>429</v>
      </c>
      <c r="D865" s="1" t="s">
        <v>457</v>
      </c>
      <c r="E865" s="6" t="s">
        <v>560</v>
      </c>
      <c r="F865" s="1"/>
      <c r="G865" s="148"/>
      <c r="H865" s="223">
        <v>21837.2</v>
      </c>
      <c r="I865" s="223"/>
    </row>
    <row r="866" spans="1:9" ht="14.25">
      <c r="A866" s="10" t="s">
        <v>399</v>
      </c>
      <c r="B866" s="1" t="s">
        <v>496</v>
      </c>
      <c r="C866" s="1" t="s">
        <v>429</v>
      </c>
      <c r="D866" s="1" t="s">
        <v>457</v>
      </c>
      <c r="E866" s="6" t="s">
        <v>562</v>
      </c>
      <c r="F866" s="1"/>
      <c r="G866" s="148"/>
      <c r="H866" s="223">
        <v>21837.2</v>
      </c>
      <c r="I866" s="223"/>
    </row>
    <row r="867" spans="1:9" ht="60">
      <c r="A867" s="50" t="s">
        <v>318</v>
      </c>
      <c r="B867" s="1" t="s">
        <v>496</v>
      </c>
      <c r="C867" s="1" t="s">
        <v>429</v>
      </c>
      <c r="D867" s="1" t="s">
        <v>457</v>
      </c>
      <c r="E867" s="6" t="s">
        <v>562</v>
      </c>
      <c r="F867" s="1"/>
      <c r="G867" s="148" t="s">
        <v>362</v>
      </c>
      <c r="H867" s="223">
        <v>20500.5</v>
      </c>
      <c r="I867" s="223"/>
    </row>
    <row r="868" spans="1:9" ht="30">
      <c r="A868" s="50" t="s">
        <v>319</v>
      </c>
      <c r="B868" s="1" t="s">
        <v>496</v>
      </c>
      <c r="C868" s="1" t="s">
        <v>429</v>
      </c>
      <c r="D868" s="1" t="s">
        <v>457</v>
      </c>
      <c r="E868" s="6" t="s">
        <v>562</v>
      </c>
      <c r="F868" s="1"/>
      <c r="G868" s="148" t="s">
        <v>504</v>
      </c>
      <c r="H868" s="223">
        <v>20500.5</v>
      </c>
      <c r="I868" s="223"/>
    </row>
    <row r="869" spans="1:9" ht="30">
      <c r="A869" s="47" t="s">
        <v>283</v>
      </c>
      <c r="B869" s="1" t="s">
        <v>496</v>
      </c>
      <c r="C869" s="1" t="s">
        <v>429</v>
      </c>
      <c r="D869" s="1" t="s">
        <v>457</v>
      </c>
      <c r="E869" s="6" t="s">
        <v>562</v>
      </c>
      <c r="F869" s="1"/>
      <c r="G869" s="148" t="s">
        <v>286</v>
      </c>
      <c r="H869" s="223">
        <v>1270.2</v>
      </c>
      <c r="I869" s="223"/>
    </row>
    <row r="870" spans="1:10" ht="14.25">
      <c r="A870" s="13" t="s">
        <v>282</v>
      </c>
      <c r="B870" s="1" t="s">
        <v>496</v>
      </c>
      <c r="C870" s="1" t="s">
        <v>429</v>
      </c>
      <c r="D870" s="1" t="s">
        <v>457</v>
      </c>
      <c r="E870" s="6" t="s">
        <v>562</v>
      </c>
      <c r="F870" s="1"/>
      <c r="G870" s="148" t="s">
        <v>276</v>
      </c>
      <c r="H870" s="223">
        <v>1270.2</v>
      </c>
      <c r="I870" s="223"/>
      <c r="J870" s="21"/>
    </row>
    <row r="871" spans="1:10" ht="15">
      <c r="A871" s="47" t="s">
        <v>285</v>
      </c>
      <c r="B871" s="1" t="s">
        <v>496</v>
      </c>
      <c r="C871" s="1" t="s">
        <v>429</v>
      </c>
      <c r="D871" s="1" t="s">
        <v>457</v>
      </c>
      <c r="E871" s="6" t="s">
        <v>562</v>
      </c>
      <c r="F871" s="1"/>
      <c r="G871" s="148" t="s">
        <v>366</v>
      </c>
      <c r="H871" s="223">
        <v>66.5</v>
      </c>
      <c r="I871" s="223"/>
      <c r="J871" s="21"/>
    </row>
    <row r="872" spans="1:10" ht="21.75" customHeight="1">
      <c r="A872" s="88" t="s">
        <v>278</v>
      </c>
      <c r="B872" s="1" t="s">
        <v>496</v>
      </c>
      <c r="C872" s="1" t="s">
        <v>429</v>
      </c>
      <c r="D872" s="1" t="s">
        <v>457</v>
      </c>
      <c r="E872" s="6" t="s">
        <v>562</v>
      </c>
      <c r="F872" s="1"/>
      <c r="G872" s="148" t="s">
        <v>277</v>
      </c>
      <c r="H872" s="223">
        <v>66.5</v>
      </c>
      <c r="I872" s="223"/>
      <c r="J872" s="21"/>
    </row>
    <row r="873" spans="1:9" ht="14.25">
      <c r="A873" s="9" t="s">
        <v>404</v>
      </c>
      <c r="B873" s="1" t="s">
        <v>496</v>
      </c>
      <c r="C873" s="1" t="s">
        <v>431</v>
      </c>
      <c r="D873" s="1"/>
      <c r="E873" s="6"/>
      <c r="F873" s="1"/>
      <c r="G873" s="148"/>
      <c r="H873" s="223">
        <v>290</v>
      </c>
      <c r="I873" s="223"/>
    </row>
    <row r="874" spans="1:9" ht="14.25">
      <c r="A874" s="9" t="s">
        <v>405</v>
      </c>
      <c r="B874" s="1" t="s">
        <v>496</v>
      </c>
      <c r="C874" s="1" t="s">
        <v>431</v>
      </c>
      <c r="D874" s="1" t="s">
        <v>432</v>
      </c>
      <c r="E874" s="6"/>
      <c r="F874" s="1"/>
      <c r="G874" s="148"/>
      <c r="H874" s="223">
        <v>290</v>
      </c>
      <c r="I874" s="223"/>
    </row>
    <row r="875" spans="1:9" ht="14.25">
      <c r="A875" s="165" t="s">
        <v>353</v>
      </c>
      <c r="B875" s="1" t="s">
        <v>496</v>
      </c>
      <c r="C875" s="1" t="s">
        <v>431</v>
      </c>
      <c r="D875" s="1" t="s">
        <v>432</v>
      </c>
      <c r="E875" s="6" t="s">
        <v>358</v>
      </c>
      <c r="F875" s="1"/>
      <c r="G875" s="148"/>
      <c r="H875" s="223">
        <v>290</v>
      </c>
      <c r="I875" s="223"/>
    </row>
    <row r="876" spans="1:9" ht="28.5">
      <c r="A876" s="57" t="s">
        <v>568</v>
      </c>
      <c r="B876" s="1" t="s">
        <v>496</v>
      </c>
      <c r="C876" s="1" t="s">
        <v>431</v>
      </c>
      <c r="D876" s="1" t="s">
        <v>432</v>
      </c>
      <c r="E876" s="6" t="s">
        <v>2</v>
      </c>
      <c r="F876" s="1"/>
      <c r="G876" s="148"/>
      <c r="H876" s="223">
        <v>290</v>
      </c>
      <c r="I876" s="223"/>
    </row>
    <row r="877" spans="1:9" ht="57">
      <c r="A877" s="57" t="s">
        <v>48</v>
      </c>
      <c r="B877" s="1" t="s">
        <v>496</v>
      </c>
      <c r="C877" s="1" t="s">
        <v>431</v>
      </c>
      <c r="D877" s="1" t="s">
        <v>432</v>
      </c>
      <c r="E877" s="6" t="s">
        <v>49</v>
      </c>
      <c r="F877" s="1"/>
      <c r="G877" s="148"/>
      <c r="H877" s="223">
        <v>290</v>
      </c>
      <c r="I877" s="223"/>
    </row>
    <row r="878" spans="1:9" ht="31.5" customHeight="1">
      <c r="A878" s="50" t="s">
        <v>283</v>
      </c>
      <c r="B878" s="1" t="s">
        <v>496</v>
      </c>
      <c r="C878" s="1" t="s">
        <v>431</v>
      </c>
      <c r="D878" s="1" t="s">
        <v>432</v>
      </c>
      <c r="E878" s="6" t="s">
        <v>49</v>
      </c>
      <c r="F878" s="1"/>
      <c r="G878" s="148">
        <v>200</v>
      </c>
      <c r="H878" s="223">
        <v>290</v>
      </c>
      <c r="I878" s="223"/>
    </row>
    <row r="879" spans="1:9" ht="30">
      <c r="A879" s="50" t="s">
        <v>284</v>
      </c>
      <c r="B879" s="1" t="s">
        <v>496</v>
      </c>
      <c r="C879" s="1" t="s">
        <v>431</v>
      </c>
      <c r="D879" s="1" t="s">
        <v>432</v>
      </c>
      <c r="E879" s="6" t="s">
        <v>49</v>
      </c>
      <c r="F879" s="1"/>
      <c r="G879" s="148">
        <v>240</v>
      </c>
      <c r="H879" s="223">
        <v>290</v>
      </c>
      <c r="I879" s="223"/>
    </row>
    <row r="880" spans="1:9" ht="14.25">
      <c r="A880" s="9" t="s">
        <v>389</v>
      </c>
      <c r="B880" s="1" t="s">
        <v>496</v>
      </c>
      <c r="C880" s="1" t="s">
        <v>439</v>
      </c>
      <c r="D880" s="1"/>
      <c r="E880" s="6"/>
      <c r="F880" s="1"/>
      <c r="G880" s="148"/>
      <c r="H880" s="223">
        <v>31428</v>
      </c>
      <c r="I880" s="223"/>
    </row>
    <row r="881" spans="1:9" ht="14.25">
      <c r="A881" s="9" t="s">
        <v>406</v>
      </c>
      <c r="B881" s="1" t="s">
        <v>496</v>
      </c>
      <c r="C881" s="1" t="s">
        <v>439</v>
      </c>
      <c r="D881" s="1" t="s">
        <v>429</v>
      </c>
      <c r="E881" s="6"/>
      <c r="F881" s="1"/>
      <c r="G881" s="148"/>
      <c r="H881" s="223">
        <v>31428</v>
      </c>
      <c r="I881" s="223"/>
    </row>
    <row r="882" spans="1:11" ht="28.5">
      <c r="A882" s="165" t="s">
        <v>59</v>
      </c>
      <c r="B882" s="11" t="s">
        <v>496</v>
      </c>
      <c r="C882" s="11" t="s">
        <v>439</v>
      </c>
      <c r="D882" s="11" t="s">
        <v>429</v>
      </c>
      <c r="E882" s="12" t="s">
        <v>358</v>
      </c>
      <c r="F882" s="11"/>
      <c r="G882" s="203"/>
      <c r="H882" s="225">
        <v>1100</v>
      </c>
      <c r="I882" s="225"/>
      <c r="K882" s="41"/>
    </row>
    <row r="883" spans="1:11" ht="28.5">
      <c r="A883" s="57" t="s">
        <v>568</v>
      </c>
      <c r="B883" s="11" t="s">
        <v>496</v>
      </c>
      <c r="C883" s="11" t="s">
        <v>439</v>
      </c>
      <c r="D883" s="11" t="s">
        <v>429</v>
      </c>
      <c r="E883" s="12" t="s">
        <v>2</v>
      </c>
      <c r="F883" s="11"/>
      <c r="G883" s="203"/>
      <c r="H883" s="225">
        <v>1100</v>
      </c>
      <c r="I883" s="225"/>
      <c r="K883" s="41"/>
    </row>
    <row r="884" spans="1:9" ht="40.5" customHeight="1">
      <c r="A884" s="52" t="s">
        <v>269</v>
      </c>
      <c r="B884" s="11" t="s">
        <v>496</v>
      </c>
      <c r="C884" s="11" t="s">
        <v>439</v>
      </c>
      <c r="D884" s="11" t="s">
        <v>429</v>
      </c>
      <c r="E884" s="6" t="s">
        <v>27</v>
      </c>
      <c r="F884" s="11"/>
      <c r="G884" s="204"/>
      <c r="H884" s="225">
        <v>1100</v>
      </c>
      <c r="I884" s="225"/>
    </row>
    <row r="885" spans="1:9" ht="30">
      <c r="A885" s="50" t="s">
        <v>283</v>
      </c>
      <c r="B885" s="1" t="s">
        <v>496</v>
      </c>
      <c r="C885" s="1" t="s">
        <v>439</v>
      </c>
      <c r="D885" s="1" t="s">
        <v>429</v>
      </c>
      <c r="E885" s="6" t="s">
        <v>27</v>
      </c>
      <c r="F885" s="1" t="s">
        <v>398</v>
      </c>
      <c r="G885" s="204">
        <v>200</v>
      </c>
      <c r="H885" s="223">
        <v>1100</v>
      </c>
      <c r="I885" s="223"/>
    </row>
    <row r="886" spans="1:9" ht="30">
      <c r="A886" s="50" t="s">
        <v>284</v>
      </c>
      <c r="B886" s="1" t="s">
        <v>496</v>
      </c>
      <c r="C886" s="1" t="s">
        <v>439</v>
      </c>
      <c r="D886" s="1" t="s">
        <v>429</v>
      </c>
      <c r="E886" s="6" t="s">
        <v>27</v>
      </c>
      <c r="F886" s="1" t="s">
        <v>398</v>
      </c>
      <c r="G886" s="204">
        <v>240</v>
      </c>
      <c r="H886" s="223">
        <v>1100</v>
      </c>
      <c r="I886" s="223"/>
    </row>
    <row r="887" spans="1:9" ht="45">
      <c r="A887" s="84" t="s">
        <v>210</v>
      </c>
      <c r="B887" s="1" t="s">
        <v>496</v>
      </c>
      <c r="C887" s="1" t="s">
        <v>439</v>
      </c>
      <c r="D887" s="1" t="s">
        <v>429</v>
      </c>
      <c r="E887" s="6" t="s">
        <v>209</v>
      </c>
      <c r="F887" s="1"/>
      <c r="G887" s="204"/>
      <c r="H887" s="223">
        <v>30328</v>
      </c>
      <c r="I887" s="223"/>
    </row>
    <row r="888" spans="1:9" ht="20.25" customHeight="1">
      <c r="A888" s="50" t="s">
        <v>285</v>
      </c>
      <c r="B888" s="1" t="s">
        <v>496</v>
      </c>
      <c r="C888" s="1" t="s">
        <v>439</v>
      </c>
      <c r="D888" s="1" t="s">
        <v>429</v>
      </c>
      <c r="E888" s="6" t="s">
        <v>209</v>
      </c>
      <c r="F888" s="1"/>
      <c r="G888" s="204">
        <v>800</v>
      </c>
      <c r="H888" s="223">
        <v>30328</v>
      </c>
      <c r="I888" s="223"/>
    </row>
    <row r="889" spans="1:9" ht="51" customHeight="1">
      <c r="A889" s="50" t="s">
        <v>173</v>
      </c>
      <c r="B889" s="1" t="s">
        <v>496</v>
      </c>
      <c r="C889" s="1" t="s">
        <v>439</v>
      </c>
      <c r="D889" s="1" t="s">
        <v>429</v>
      </c>
      <c r="E889" s="6" t="s">
        <v>209</v>
      </c>
      <c r="F889" s="1"/>
      <c r="G889" s="204">
        <v>810</v>
      </c>
      <c r="H889" s="223">
        <v>30328</v>
      </c>
      <c r="I889" s="223"/>
    </row>
    <row r="890" spans="1:9" ht="20.25" customHeight="1">
      <c r="A890" s="10" t="s">
        <v>383</v>
      </c>
      <c r="B890" s="1" t="s">
        <v>496</v>
      </c>
      <c r="C890" s="1" t="s">
        <v>436</v>
      </c>
      <c r="D890" s="1"/>
      <c r="E890" s="6"/>
      <c r="F890" s="1"/>
      <c r="G890" s="148"/>
      <c r="H890" s="223">
        <v>18135.8</v>
      </c>
      <c r="I890" s="223">
        <f>I899+I891</f>
        <v>16188.3</v>
      </c>
    </row>
    <row r="891" spans="1:9" ht="38.25" customHeight="1">
      <c r="A891" s="166" t="s">
        <v>138</v>
      </c>
      <c r="B891" s="1" t="s">
        <v>496</v>
      </c>
      <c r="C891" s="1" t="s">
        <v>436</v>
      </c>
      <c r="D891" s="1" t="s">
        <v>434</v>
      </c>
      <c r="E891" s="6" t="s">
        <v>355</v>
      </c>
      <c r="F891" s="1"/>
      <c r="G891" s="148"/>
      <c r="H891" s="223">
        <v>3737.8</v>
      </c>
      <c r="I891" s="223">
        <f>I892+I895</f>
        <v>1790.3000000000002</v>
      </c>
    </row>
    <row r="892" spans="1:9" ht="21" customHeight="1">
      <c r="A892" s="7" t="s">
        <v>154</v>
      </c>
      <c r="B892" s="1" t="s">
        <v>496</v>
      </c>
      <c r="C892" s="1" t="s">
        <v>436</v>
      </c>
      <c r="D892" s="1" t="s">
        <v>434</v>
      </c>
      <c r="E892" s="6" t="s">
        <v>587</v>
      </c>
      <c r="F892" s="1"/>
      <c r="G892" s="148"/>
      <c r="H892" s="223">
        <v>1947.5</v>
      </c>
      <c r="I892" s="223"/>
    </row>
    <row r="893" spans="1:9" ht="15.75" customHeight="1">
      <c r="A893" s="7" t="s">
        <v>303</v>
      </c>
      <c r="B893" s="1" t="s">
        <v>496</v>
      </c>
      <c r="C893" s="1" t="s">
        <v>436</v>
      </c>
      <c r="D893" s="1" t="s">
        <v>434</v>
      </c>
      <c r="E893" s="6" t="s">
        <v>139</v>
      </c>
      <c r="F893" s="1"/>
      <c r="G893" s="148">
        <v>300</v>
      </c>
      <c r="H893" s="223">
        <v>1947.5</v>
      </c>
      <c r="I893" s="223"/>
    </row>
    <row r="894" spans="1:9" ht="31.5" customHeight="1">
      <c r="A894" s="7" t="s">
        <v>512</v>
      </c>
      <c r="B894" s="1" t="s">
        <v>496</v>
      </c>
      <c r="C894" s="1" t="s">
        <v>436</v>
      </c>
      <c r="D894" s="1" t="s">
        <v>434</v>
      </c>
      <c r="E894" s="6" t="s">
        <v>139</v>
      </c>
      <c r="F894" s="1"/>
      <c r="G894" s="148">
        <v>321</v>
      </c>
      <c r="H894" s="223">
        <v>1947.5</v>
      </c>
      <c r="I894" s="223"/>
    </row>
    <row r="895" spans="1:9" ht="31.5" customHeight="1">
      <c r="A895" s="7" t="s">
        <v>238</v>
      </c>
      <c r="B895" s="1" t="s">
        <v>496</v>
      </c>
      <c r="C895" s="1" t="s">
        <v>436</v>
      </c>
      <c r="D895" s="1" t="s">
        <v>434</v>
      </c>
      <c r="E895" s="6" t="s">
        <v>237</v>
      </c>
      <c r="F895" s="1"/>
      <c r="G895" s="148"/>
      <c r="H895" s="223">
        <v>1790.3</v>
      </c>
      <c r="I895" s="223">
        <f>I896</f>
        <v>1790.3000000000002</v>
      </c>
    </row>
    <row r="896" spans="1:9" ht="60.75" customHeight="1">
      <c r="A896" s="7" t="s">
        <v>235</v>
      </c>
      <c r="B896" s="1" t="s">
        <v>496</v>
      </c>
      <c r="C896" s="1" t="s">
        <v>436</v>
      </c>
      <c r="D896" s="1" t="s">
        <v>434</v>
      </c>
      <c r="E896" s="6" t="s">
        <v>229</v>
      </c>
      <c r="F896" s="1"/>
      <c r="G896" s="148"/>
      <c r="H896" s="223">
        <v>1790.3</v>
      </c>
      <c r="I896" s="223">
        <f>I897</f>
        <v>1790.3000000000002</v>
      </c>
    </row>
    <row r="897" spans="1:9" ht="21.75" customHeight="1">
      <c r="A897" s="7" t="s">
        <v>313</v>
      </c>
      <c r="B897" s="1" t="s">
        <v>496</v>
      </c>
      <c r="C897" s="1" t="s">
        <v>436</v>
      </c>
      <c r="D897" s="1" t="s">
        <v>434</v>
      </c>
      <c r="E897" s="6" t="s">
        <v>229</v>
      </c>
      <c r="F897" s="1"/>
      <c r="G897" s="148" t="s">
        <v>513</v>
      </c>
      <c r="H897" s="223">
        <v>1790.3</v>
      </c>
      <c r="I897" s="223">
        <f>I898</f>
        <v>1790.3000000000002</v>
      </c>
    </row>
    <row r="898" spans="1:9" ht="76.5" customHeight="1">
      <c r="A898" s="7" t="s">
        <v>236</v>
      </c>
      <c r="B898" s="1" t="s">
        <v>496</v>
      </c>
      <c r="C898" s="1" t="s">
        <v>436</v>
      </c>
      <c r="D898" s="1" t="s">
        <v>434</v>
      </c>
      <c r="E898" s="6" t="s">
        <v>229</v>
      </c>
      <c r="F898" s="1"/>
      <c r="G898" s="148" t="s">
        <v>545</v>
      </c>
      <c r="H898" s="223">
        <v>1790.3</v>
      </c>
      <c r="I898" s="223">
        <f>895.2+895.1</f>
        <v>1790.3000000000002</v>
      </c>
    </row>
    <row r="899" spans="1:9" ht="15" customHeight="1">
      <c r="A899" s="84" t="s">
        <v>447</v>
      </c>
      <c r="B899" s="1" t="s">
        <v>496</v>
      </c>
      <c r="C899" s="1" t="s">
        <v>436</v>
      </c>
      <c r="D899" s="1" t="s">
        <v>431</v>
      </c>
      <c r="E899" s="6"/>
      <c r="F899" s="1"/>
      <c r="G899" s="148"/>
      <c r="H899" s="223">
        <v>14398</v>
      </c>
      <c r="I899" s="223">
        <f>I900</f>
        <v>14398</v>
      </c>
    </row>
    <row r="900" spans="1:9" ht="36" customHeight="1">
      <c r="A900" s="166" t="s">
        <v>138</v>
      </c>
      <c r="B900" s="1" t="s">
        <v>496</v>
      </c>
      <c r="C900" s="1" t="s">
        <v>436</v>
      </c>
      <c r="D900" s="1" t="s">
        <v>431</v>
      </c>
      <c r="E900" s="219" t="s">
        <v>355</v>
      </c>
      <c r="F900" s="1"/>
      <c r="G900" s="148"/>
      <c r="H900" s="223">
        <v>14398</v>
      </c>
      <c r="I900" s="223">
        <f>I901</f>
        <v>14398</v>
      </c>
    </row>
    <row r="901" spans="1:9" ht="49.5" customHeight="1">
      <c r="A901" s="84" t="s">
        <v>602</v>
      </c>
      <c r="B901" s="1" t="s">
        <v>496</v>
      </c>
      <c r="C901" s="1" t="s">
        <v>436</v>
      </c>
      <c r="D901" s="1" t="s">
        <v>431</v>
      </c>
      <c r="E901" s="219" t="s">
        <v>604</v>
      </c>
      <c r="F901" s="1"/>
      <c r="G901" s="148"/>
      <c r="H901" s="223">
        <v>14398</v>
      </c>
      <c r="I901" s="223">
        <f>I902</f>
        <v>14398</v>
      </c>
    </row>
    <row r="902" spans="1:9" ht="65.25" customHeight="1">
      <c r="A902" s="84" t="s">
        <v>603</v>
      </c>
      <c r="B902" s="1" t="s">
        <v>496</v>
      </c>
      <c r="C902" s="1" t="s">
        <v>436</v>
      </c>
      <c r="D902" s="1" t="s">
        <v>431</v>
      </c>
      <c r="E902" s="219" t="s">
        <v>239</v>
      </c>
      <c r="F902" s="1"/>
      <c r="G902" s="148"/>
      <c r="H902" s="223">
        <v>14398</v>
      </c>
      <c r="I902" s="223">
        <f>I903</f>
        <v>14398</v>
      </c>
    </row>
    <row r="903" spans="1:11" ht="18" customHeight="1">
      <c r="A903" s="55" t="s">
        <v>313</v>
      </c>
      <c r="B903" s="1" t="s">
        <v>496</v>
      </c>
      <c r="C903" s="1" t="s">
        <v>436</v>
      </c>
      <c r="D903" s="1" t="s">
        <v>431</v>
      </c>
      <c r="E903" s="219" t="s">
        <v>239</v>
      </c>
      <c r="F903" s="1"/>
      <c r="G903" s="148" t="s">
        <v>513</v>
      </c>
      <c r="H903" s="223">
        <v>14398</v>
      </c>
      <c r="I903" s="223">
        <f>I904</f>
        <v>14398</v>
      </c>
      <c r="K903" s="23"/>
    </row>
    <row r="904" spans="1:11" ht="65.25" customHeight="1">
      <c r="A904" s="55" t="s">
        <v>240</v>
      </c>
      <c r="B904" s="1" t="s">
        <v>496</v>
      </c>
      <c r="C904" s="1" t="s">
        <v>436</v>
      </c>
      <c r="D904" s="1" t="s">
        <v>431</v>
      </c>
      <c r="E904" s="219" t="s">
        <v>239</v>
      </c>
      <c r="F904" s="1"/>
      <c r="G904" s="148" t="s">
        <v>545</v>
      </c>
      <c r="H904" s="223">
        <v>14398</v>
      </c>
      <c r="I904" s="223">
        <v>14398</v>
      </c>
      <c r="K904" s="23"/>
    </row>
    <row r="905" spans="1:9" ht="36" customHeight="1">
      <c r="A905" s="24" t="s">
        <v>519</v>
      </c>
      <c r="B905" s="1" t="s">
        <v>514</v>
      </c>
      <c r="C905" s="1"/>
      <c r="D905" s="1"/>
      <c r="E905" s="6"/>
      <c r="F905" s="1"/>
      <c r="G905" s="148"/>
      <c r="H905" s="223">
        <v>6794.8</v>
      </c>
      <c r="I905" s="223"/>
    </row>
    <row r="906" spans="1:9" ht="14.25">
      <c r="A906" s="10" t="s">
        <v>388</v>
      </c>
      <c r="B906" s="1" t="s">
        <v>514</v>
      </c>
      <c r="C906" s="1" t="s">
        <v>429</v>
      </c>
      <c r="D906" s="1"/>
      <c r="E906" s="6"/>
      <c r="F906" s="1"/>
      <c r="G906" s="148"/>
      <c r="H906" s="223">
        <v>6794.8</v>
      </c>
      <c r="I906" s="223"/>
    </row>
    <row r="907" spans="1:9" ht="42.75">
      <c r="A907" s="10" t="s">
        <v>451</v>
      </c>
      <c r="B907" s="1" t="s">
        <v>514</v>
      </c>
      <c r="C907" s="1" t="s">
        <v>429</v>
      </c>
      <c r="D907" s="1" t="s">
        <v>440</v>
      </c>
      <c r="E907" s="6"/>
      <c r="F907" s="1"/>
      <c r="G907" s="148"/>
      <c r="H907" s="223">
        <v>5518</v>
      </c>
      <c r="I907" s="223"/>
    </row>
    <row r="908" spans="1:9" ht="45">
      <c r="A908" s="50" t="s">
        <v>561</v>
      </c>
      <c r="B908" s="1" t="s">
        <v>514</v>
      </c>
      <c r="C908" s="1" t="s">
        <v>429</v>
      </c>
      <c r="D908" s="1" t="s">
        <v>440</v>
      </c>
      <c r="E908" s="6" t="s">
        <v>560</v>
      </c>
      <c r="F908" s="1"/>
      <c r="G908" s="148"/>
      <c r="H908" s="223">
        <v>2450</v>
      </c>
      <c r="I908" s="223"/>
    </row>
    <row r="909" spans="1:9" ht="15">
      <c r="A909" s="50" t="s">
        <v>599</v>
      </c>
      <c r="B909" s="1" t="s">
        <v>514</v>
      </c>
      <c r="C909" s="1" t="s">
        <v>429</v>
      </c>
      <c r="D909" s="1" t="s">
        <v>440</v>
      </c>
      <c r="E909" s="6" t="s">
        <v>596</v>
      </c>
      <c r="F909" s="1"/>
      <c r="G909" s="148"/>
      <c r="H909" s="223">
        <v>2450</v>
      </c>
      <c r="I909" s="223"/>
    </row>
    <row r="910" spans="1:9" ht="61.5" customHeight="1">
      <c r="A910" s="50" t="s">
        <v>318</v>
      </c>
      <c r="B910" s="1" t="s">
        <v>514</v>
      </c>
      <c r="C910" s="1" t="s">
        <v>429</v>
      </c>
      <c r="D910" s="1" t="s">
        <v>440</v>
      </c>
      <c r="E910" s="6" t="s">
        <v>596</v>
      </c>
      <c r="F910" s="1"/>
      <c r="G910" s="148" t="s">
        <v>362</v>
      </c>
      <c r="H910" s="223">
        <v>2450</v>
      </c>
      <c r="I910" s="223"/>
    </row>
    <row r="911" spans="1:9" ht="30">
      <c r="A911" s="50" t="s">
        <v>319</v>
      </c>
      <c r="B911" s="1" t="s">
        <v>514</v>
      </c>
      <c r="C911" s="1" t="s">
        <v>429</v>
      </c>
      <c r="D911" s="1" t="s">
        <v>440</v>
      </c>
      <c r="E911" s="6" t="s">
        <v>596</v>
      </c>
      <c r="F911" s="1"/>
      <c r="G911" s="148" t="s">
        <v>504</v>
      </c>
      <c r="H911" s="223">
        <v>2450</v>
      </c>
      <c r="I911" s="223"/>
    </row>
    <row r="912" spans="1:9" ht="15">
      <c r="A912" s="50" t="s">
        <v>598</v>
      </c>
      <c r="B912" s="1" t="s">
        <v>514</v>
      </c>
      <c r="C912" s="1" t="s">
        <v>429</v>
      </c>
      <c r="D912" s="1" t="s">
        <v>440</v>
      </c>
      <c r="E912" s="6" t="s">
        <v>597</v>
      </c>
      <c r="F912" s="1"/>
      <c r="G912" s="148"/>
      <c r="H912" s="223">
        <v>3068</v>
      </c>
      <c r="I912" s="223"/>
    </row>
    <row r="913" spans="1:9" ht="60">
      <c r="A913" s="50" t="s">
        <v>318</v>
      </c>
      <c r="B913" s="1" t="s">
        <v>514</v>
      </c>
      <c r="C913" s="1" t="s">
        <v>429</v>
      </c>
      <c r="D913" s="1" t="s">
        <v>440</v>
      </c>
      <c r="E913" s="6" t="s">
        <v>597</v>
      </c>
      <c r="F913" s="1"/>
      <c r="G913" s="148" t="s">
        <v>362</v>
      </c>
      <c r="H913" s="223">
        <v>2904</v>
      </c>
      <c r="I913" s="223"/>
    </row>
    <row r="914" spans="1:10" ht="30">
      <c r="A914" s="50" t="s">
        <v>319</v>
      </c>
      <c r="B914" s="1" t="s">
        <v>514</v>
      </c>
      <c r="C914" s="1" t="s">
        <v>429</v>
      </c>
      <c r="D914" s="1" t="s">
        <v>440</v>
      </c>
      <c r="E914" s="6" t="s">
        <v>597</v>
      </c>
      <c r="F914" s="1"/>
      <c r="G914" s="148" t="s">
        <v>504</v>
      </c>
      <c r="H914" s="223">
        <v>2904</v>
      </c>
      <c r="I914" s="223"/>
      <c r="J914" s="21"/>
    </row>
    <row r="915" spans="1:9" ht="30">
      <c r="A915" s="47" t="s">
        <v>283</v>
      </c>
      <c r="B915" s="1" t="s">
        <v>514</v>
      </c>
      <c r="C915" s="1" t="s">
        <v>429</v>
      </c>
      <c r="D915" s="1" t="s">
        <v>440</v>
      </c>
      <c r="E915" s="6" t="s">
        <v>597</v>
      </c>
      <c r="F915" s="1"/>
      <c r="G915" s="148" t="s">
        <v>286</v>
      </c>
      <c r="H915" s="223">
        <v>164</v>
      </c>
      <c r="I915" s="223"/>
    </row>
    <row r="916" spans="1:11" ht="14.25">
      <c r="A916" s="13" t="s">
        <v>282</v>
      </c>
      <c r="B916" s="1" t="s">
        <v>514</v>
      </c>
      <c r="C916" s="1" t="s">
        <v>429</v>
      </c>
      <c r="D916" s="1" t="s">
        <v>440</v>
      </c>
      <c r="E916" s="6" t="s">
        <v>597</v>
      </c>
      <c r="F916" s="1"/>
      <c r="G916" s="148" t="s">
        <v>276</v>
      </c>
      <c r="H916" s="223">
        <v>164</v>
      </c>
      <c r="I916" s="223"/>
      <c r="J916" s="21"/>
      <c r="K916" s="23"/>
    </row>
    <row r="917" spans="1:11" ht="15" hidden="1">
      <c r="A917" s="47" t="s">
        <v>285</v>
      </c>
      <c r="B917" s="1" t="s">
        <v>514</v>
      </c>
      <c r="C917" s="1" t="s">
        <v>429</v>
      </c>
      <c r="D917" s="1" t="s">
        <v>440</v>
      </c>
      <c r="E917" s="6" t="s">
        <v>597</v>
      </c>
      <c r="F917" s="1"/>
      <c r="G917" s="148" t="s">
        <v>366</v>
      </c>
      <c r="H917" s="223"/>
      <c r="I917" s="223"/>
      <c r="K917" s="23"/>
    </row>
    <row r="918" spans="1:11" ht="15" hidden="1">
      <c r="A918" s="88" t="s">
        <v>278</v>
      </c>
      <c r="B918" s="1" t="s">
        <v>514</v>
      </c>
      <c r="C918" s="1" t="s">
        <v>429</v>
      </c>
      <c r="D918" s="1" t="s">
        <v>440</v>
      </c>
      <c r="E918" s="6" t="s">
        <v>597</v>
      </c>
      <c r="F918" s="1"/>
      <c r="G918" s="148" t="s">
        <v>277</v>
      </c>
      <c r="H918" s="223"/>
      <c r="I918" s="223"/>
      <c r="K918" s="23"/>
    </row>
    <row r="919" spans="1:9" ht="16.5" customHeight="1">
      <c r="A919" s="9" t="s">
        <v>409</v>
      </c>
      <c r="B919" s="1" t="s">
        <v>514</v>
      </c>
      <c r="C919" s="1" t="s">
        <v>429</v>
      </c>
      <c r="D919" s="1" t="s">
        <v>457</v>
      </c>
      <c r="E919" s="6"/>
      <c r="F919" s="1"/>
      <c r="G919" s="148"/>
      <c r="H919" s="223">
        <v>1276.8</v>
      </c>
      <c r="I919" s="223"/>
    </row>
    <row r="920" spans="1:9" ht="28.5">
      <c r="A920" s="165" t="s">
        <v>59</v>
      </c>
      <c r="B920" s="1" t="s">
        <v>514</v>
      </c>
      <c r="C920" s="1" t="s">
        <v>429</v>
      </c>
      <c r="D920" s="1" t="s">
        <v>457</v>
      </c>
      <c r="E920" s="6" t="s">
        <v>358</v>
      </c>
      <c r="F920" s="1"/>
      <c r="G920" s="148"/>
      <c r="H920" s="223">
        <v>1276.8</v>
      </c>
      <c r="I920" s="223"/>
    </row>
    <row r="921" spans="1:9" ht="37.5" customHeight="1">
      <c r="A921" s="165" t="s">
        <v>22</v>
      </c>
      <c r="B921" s="1" t="s">
        <v>514</v>
      </c>
      <c r="C921" s="1" t="s">
        <v>429</v>
      </c>
      <c r="D921" s="1" t="s">
        <v>457</v>
      </c>
      <c r="E921" s="6" t="s">
        <v>622</v>
      </c>
      <c r="F921" s="1"/>
      <c r="G921" s="148"/>
      <c r="H921" s="223">
        <v>1276.8</v>
      </c>
      <c r="I921" s="223"/>
    </row>
    <row r="922" spans="1:9" ht="60">
      <c r="A922" s="50" t="s">
        <v>318</v>
      </c>
      <c r="B922" s="1" t="s">
        <v>514</v>
      </c>
      <c r="C922" s="1" t="s">
        <v>429</v>
      </c>
      <c r="D922" s="1" t="s">
        <v>457</v>
      </c>
      <c r="E922" s="6" t="s">
        <v>4</v>
      </c>
      <c r="F922" s="17"/>
      <c r="G922" s="148" t="s">
        <v>362</v>
      </c>
      <c r="H922" s="223">
        <v>474.5</v>
      </c>
      <c r="I922" s="223"/>
    </row>
    <row r="923" spans="1:9" ht="30">
      <c r="A923" s="50" t="s">
        <v>319</v>
      </c>
      <c r="B923" s="1" t="s">
        <v>514</v>
      </c>
      <c r="C923" s="1" t="s">
        <v>429</v>
      </c>
      <c r="D923" s="1" t="s">
        <v>457</v>
      </c>
      <c r="E923" s="6" t="s">
        <v>4</v>
      </c>
      <c r="F923" s="17">
        <v>100</v>
      </c>
      <c r="G923" s="148" t="s">
        <v>504</v>
      </c>
      <c r="H923" s="223">
        <v>474.5</v>
      </c>
      <c r="I923" s="223"/>
    </row>
    <row r="924" spans="1:9" ht="30">
      <c r="A924" s="50" t="s">
        <v>283</v>
      </c>
      <c r="B924" s="1" t="s">
        <v>514</v>
      </c>
      <c r="C924" s="1" t="s">
        <v>429</v>
      </c>
      <c r="D924" s="1" t="s">
        <v>457</v>
      </c>
      <c r="E924" s="6" t="s">
        <v>4</v>
      </c>
      <c r="F924" s="17">
        <v>120</v>
      </c>
      <c r="G924" s="148" t="s">
        <v>286</v>
      </c>
      <c r="H924" s="223">
        <v>802.3</v>
      </c>
      <c r="I924" s="223"/>
    </row>
    <row r="925" spans="1:11" ht="33" customHeight="1">
      <c r="A925" s="50" t="s">
        <v>284</v>
      </c>
      <c r="B925" s="1" t="s">
        <v>514</v>
      </c>
      <c r="C925" s="1" t="s">
        <v>429</v>
      </c>
      <c r="D925" s="1" t="s">
        <v>457</v>
      </c>
      <c r="E925" s="6" t="s">
        <v>4</v>
      </c>
      <c r="F925" s="17">
        <v>200</v>
      </c>
      <c r="G925" s="148" t="s">
        <v>276</v>
      </c>
      <c r="H925" s="223">
        <v>802.3</v>
      </c>
      <c r="I925" s="223"/>
      <c r="K925" s="23"/>
    </row>
    <row r="926" spans="1:11" ht="38.25" customHeight="1">
      <c r="A926" s="150" t="s">
        <v>155</v>
      </c>
      <c r="B926" s="1" t="s">
        <v>142</v>
      </c>
      <c r="C926" s="1"/>
      <c r="D926" s="1"/>
      <c r="E926" s="6"/>
      <c r="F926" s="17"/>
      <c r="G926" s="148"/>
      <c r="H926" s="223">
        <v>6500</v>
      </c>
      <c r="I926" s="223"/>
      <c r="K926" s="23"/>
    </row>
    <row r="927" spans="1:11" ht="18" customHeight="1">
      <c r="A927" s="9" t="s">
        <v>388</v>
      </c>
      <c r="B927" s="1" t="s">
        <v>142</v>
      </c>
      <c r="C927" s="1" t="s">
        <v>429</v>
      </c>
      <c r="D927" s="1"/>
      <c r="E927" s="6"/>
      <c r="F927" s="17"/>
      <c r="G927" s="148"/>
      <c r="H927" s="223">
        <v>6500</v>
      </c>
      <c r="I927" s="223"/>
      <c r="K927" s="23"/>
    </row>
    <row r="928" spans="1:11" ht="22.5" customHeight="1">
      <c r="A928" s="50" t="s">
        <v>143</v>
      </c>
      <c r="B928" s="1" t="s">
        <v>142</v>
      </c>
      <c r="C928" s="1" t="s">
        <v>429</v>
      </c>
      <c r="D928" s="1" t="s">
        <v>437</v>
      </c>
      <c r="E928" s="6"/>
      <c r="F928" s="17"/>
      <c r="G928" s="148"/>
      <c r="H928" s="223">
        <v>6500</v>
      </c>
      <c r="I928" s="223"/>
      <c r="K928" s="23"/>
    </row>
    <row r="929" spans="1:11" ht="22.5" customHeight="1">
      <c r="A929" s="10" t="s">
        <v>347</v>
      </c>
      <c r="B929" s="1" t="s">
        <v>142</v>
      </c>
      <c r="C929" s="1" t="s">
        <v>429</v>
      </c>
      <c r="D929" s="1" t="s">
        <v>437</v>
      </c>
      <c r="E929" s="6" t="s">
        <v>346</v>
      </c>
      <c r="F929" s="17"/>
      <c r="G929" s="148"/>
      <c r="H929" s="223">
        <v>6500</v>
      </c>
      <c r="I929" s="223"/>
      <c r="K929" s="23"/>
    </row>
    <row r="930" spans="1:11" ht="33" customHeight="1">
      <c r="A930" s="50" t="s">
        <v>145</v>
      </c>
      <c r="B930" s="1" t="s">
        <v>144</v>
      </c>
      <c r="C930" s="1" t="s">
        <v>429</v>
      </c>
      <c r="D930" s="1" t="s">
        <v>437</v>
      </c>
      <c r="E930" s="6" t="s">
        <v>170</v>
      </c>
      <c r="F930" s="17"/>
      <c r="G930" s="148"/>
      <c r="H930" s="223">
        <v>3740</v>
      </c>
      <c r="I930" s="223"/>
      <c r="K930" s="23"/>
    </row>
    <row r="931" spans="1:11" ht="20.25" customHeight="1">
      <c r="A931" s="47" t="s">
        <v>285</v>
      </c>
      <c r="B931" s="1" t="s">
        <v>144</v>
      </c>
      <c r="C931" s="1" t="s">
        <v>429</v>
      </c>
      <c r="D931" s="1" t="s">
        <v>437</v>
      </c>
      <c r="E931" s="6" t="s">
        <v>170</v>
      </c>
      <c r="F931" s="17"/>
      <c r="G931" s="148" t="s">
        <v>366</v>
      </c>
      <c r="H931" s="223">
        <v>3740</v>
      </c>
      <c r="I931" s="223"/>
      <c r="K931" s="23"/>
    </row>
    <row r="932" spans="1:11" ht="13.5" customHeight="1">
      <c r="A932" s="50" t="s">
        <v>556</v>
      </c>
      <c r="B932" s="1" t="s">
        <v>144</v>
      </c>
      <c r="C932" s="1" t="s">
        <v>429</v>
      </c>
      <c r="D932" s="1" t="s">
        <v>437</v>
      </c>
      <c r="E932" s="6" t="s">
        <v>170</v>
      </c>
      <c r="F932" s="17"/>
      <c r="G932" s="148" t="s">
        <v>557</v>
      </c>
      <c r="H932" s="223">
        <v>3740</v>
      </c>
      <c r="I932" s="223"/>
      <c r="K932" s="23"/>
    </row>
    <row r="933" spans="1:11" ht="35.25" customHeight="1">
      <c r="A933" s="50" t="s">
        <v>250</v>
      </c>
      <c r="B933" s="1" t="s">
        <v>144</v>
      </c>
      <c r="C933" s="1" t="s">
        <v>429</v>
      </c>
      <c r="D933" s="1" t="s">
        <v>437</v>
      </c>
      <c r="E933" s="6" t="s">
        <v>251</v>
      </c>
      <c r="F933" s="17"/>
      <c r="G933" s="148"/>
      <c r="H933" s="223">
        <v>2760</v>
      </c>
      <c r="I933" s="223"/>
      <c r="K933" s="23"/>
    </row>
    <row r="934" spans="1:11" ht="15.75" customHeight="1">
      <c r="A934" s="47" t="s">
        <v>285</v>
      </c>
      <c r="B934" s="1" t="s">
        <v>144</v>
      </c>
      <c r="C934" s="1" t="s">
        <v>429</v>
      </c>
      <c r="D934" s="1" t="s">
        <v>437</v>
      </c>
      <c r="E934" s="6" t="s">
        <v>251</v>
      </c>
      <c r="F934" s="17"/>
      <c r="G934" s="148" t="s">
        <v>366</v>
      </c>
      <c r="H934" s="223">
        <v>2760</v>
      </c>
      <c r="I934" s="223"/>
      <c r="K934" s="23"/>
    </row>
    <row r="935" spans="1:11" ht="15" customHeight="1">
      <c r="A935" s="50" t="s">
        <v>556</v>
      </c>
      <c r="B935" s="1" t="s">
        <v>144</v>
      </c>
      <c r="C935" s="1" t="s">
        <v>429</v>
      </c>
      <c r="D935" s="1" t="s">
        <v>437</v>
      </c>
      <c r="E935" s="6" t="s">
        <v>251</v>
      </c>
      <c r="F935" s="17"/>
      <c r="G935" s="148" t="s">
        <v>557</v>
      </c>
      <c r="H935" s="223">
        <v>2760</v>
      </c>
      <c r="I935" s="223"/>
      <c r="K935" s="23"/>
    </row>
    <row r="936" spans="1:12" ht="41.25" customHeight="1">
      <c r="A936" s="38" t="s">
        <v>407</v>
      </c>
      <c r="B936" s="250" t="s">
        <v>398</v>
      </c>
      <c r="C936" s="250" t="s">
        <v>397</v>
      </c>
      <c r="D936" s="251" t="s">
        <v>420</v>
      </c>
      <c r="E936" s="252" t="s">
        <v>396</v>
      </c>
      <c r="F936" s="250"/>
      <c r="G936" s="212"/>
      <c r="H936" s="253">
        <v>2717980.9</v>
      </c>
      <c r="I936" s="253">
        <v>1191344.1</v>
      </c>
      <c r="J936" s="34"/>
      <c r="K936" s="42"/>
      <c r="L936" s="19"/>
    </row>
    <row r="937" spans="1:12" ht="14.25">
      <c r="A937" s="40"/>
      <c r="B937" s="32"/>
      <c r="C937" s="32"/>
      <c r="D937" s="32"/>
      <c r="L937" s="19"/>
    </row>
    <row r="938" spans="1:11" ht="14.25">
      <c r="A938" s="40"/>
      <c r="B938" s="32"/>
      <c r="C938" s="32"/>
      <c r="D938" s="32"/>
      <c r="K938" s="193"/>
    </row>
    <row r="939" spans="1:4" ht="14.25">
      <c r="A939" s="40"/>
      <c r="B939" s="32"/>
      <c r="C939" s="32"/>
      <c r="D939" s="32"/>
    </row>
    <row r="940" spans="1:9" ht="14.25">
      <c r="A940" s="40"/>
      <c r="B940" s="32"/>
      <c r="C940" s="32"/>
      <c r="D940" s="32"/>
      <c r="F940" s="20" t="s">
        <v>398</v>
      </c>
      <c r="I940" s="37"/>
    </row>
    <row r="941" spans="1:9" ht="15" customHeight="1">
      <c r="A941" s="40"/>
      <c r="B941" s="32"/>
      <c r="C941" s="32"/>
      <c r="D941" s="32"/>
      <c r="F941" s="20" t="s">
        <v>398</v>
      </c>
      <c r="I941" s="37"/>
    </row>
    <row r="942" spans="1:6" ht="14.25">
      <c r="A942" s="40"/>
      <c r="F942" s="20" t="s">
        <v>398</v>
      </c>
    </row>
    <row r="943" spans="1:6" ht="14.25">
      <c r="A943" s="40"/>
      <c r="F943" s="20" t="s">
        <v>400</v>
      </c>
    </row>
    <row r="944" spans="1:6" ht="14.25">
      <c r="A944" s="40"/>
      <c r="F944" s="25"/>
    </row>
    <row r="945" spans="1:6" ht="14.25">
      <c r="A945" s="40"/>
      <c r="F945" s="25"/>
    </row>
    <row r="946" ht="14.25">
      <c r="A946" s="40"/>
    </row>
    <row r="947" ht="14.25">
      <c r="A947" s="40"/>
    </row>
    <row r="948" ht="14.25">
      <c r="A948" s="40"/>
    </row>
    <row r="949" ht="14.25">
      <c r="A949" s="40"/>
    </row>
    <row r="950" ht="14.25">
      <c r="A950" s="40"/>
    </row>
    <row r="951" ht="14.25">
      <c r="A951" s="40"/>
    </row>
    <row r="952" ht="14.25">
      <c r="A952" s="40"/>
    </row>
    <row r="953" ht="14.25">
      <c r="A953" s="40"/>
    </row>
    <row r="954" ht="14.25">
      <c r="A954" s="40"/>
    </row>
    <row r="955" ht="14.25">
      <c r="A955" s="40"/>
    </row>
    <row r="956" ht="14.25">
      <c r="A956" s="40"/>
    </row>
    <row r="957" ht="14.25">
      <c r="A957" s="40"/>
    </row>
    <row r="958" ht="14.25">
      <c r="A958" s="40"/>
    </row>
    <row r="959" ht="14.25">
      <c r="A959" s="40"/>
    </row>
    <row r="960" ht="14.25">
      <c r="A960" s="40"/>
    </row>
    <row r="961" ht="14.25">
      <c r="A961" s="40"/>
    </row>
    <row r="962" ht="14.25">
      <c r="A962" s="40"/>
    </row>
    <row r="963" ht="14.25">
      <c r="A963" s="40"/>
    </row>
    <row r="964" ht="14.25">
      <c r="A964" s="40"/>
    </row>
    <row r="965" ht="14.25">
      <c r="A965" s="40"/>
    </row>
    <row r="966" ht="14.25">
      <c r="A966" s="40"/>
    </row>
    <row r="967" ht="14.25">
      <c r="A967" s="40"/>
    </row>
    <row r="968" ht="14.25">
      <c r="A968" s="40"/>
    </row>
    <row r="969" ht="14.25">
      <c r="A969" s="40"/>
    </row>
    <row r="970" ht="14.25">
      <c r="A970" s="40"/>
    </row>
    <row r="971" ht="14.25">
      <c r="A971" s="40"/>
    </row>
    <row r="972" ht="14.25">
      <c r="A972" s="40"/>
    </row>
    <row r="973" ht="14.25">
      <c r="A973" s="40"/>
    </row>
    <row r="974" ht="14.25">
      <c r="A974" s="40"/>
    </row>
    <row r="975" ht="14.25">
      <c r="A975" s="40"/>
    </row>
    <row r="976" ht="14.25">
      <c r="A976" s="40"/>
    </row>
    <row r="977" ht="14.25">
      <c r="A977" s="40"/>
    </row>
    <row r="978" ht="14.25">
      <c r="A978" s="40"/>
    </row>
    <row r="979" ht="14.25">
      <c r="A979" s="40"/>
    </row>
    <row r="980" ht="14.25">
      <c r="A980" s="40"/>
    </row>
    <row r="981" ht="14.25">
      <c r="A981" s="40"/>
    </row>
    <row r="982" ht="14.25">
      <c r="A982" s="40"/>
    </row>
    <row r="983" ht="14.25">
      <c r="A983" s="40"/>
    </row>
    <row r="984" ht="14.25">
      <c r="A984" s="40"/>
    </row>
    <row r="985" ht="14.25">
      <c r="A985" s="40"/>
    </row>
    <row r="986" ht="14.25">
      <c r="A986" s="40"/>
    </row>
    <row r="987" ht="14.25">
      <c r="A987" s="40"/>
    </row>
    <row r="988" ht="14.25">
      <c r="A988" s="40"/>
    </row>
    <row r="989" ht="14.25">
      <c r="A989" s="40"/>
    </row>
    <row r="990" ht="14.25">
      <c r="A990" s="40"/>
    </row>
    <row r="991" ht="14.25">
      <c r="A991" s="40"/>
    </row>
    <row r="992" ht="14.25">
      <c r="A992" s="40"/>
    </row>
    <row r="993" ht="14.25">
      <c r="A993" s="40"/>
    </row>
    <row r="994" ht="14.25">
      <c r="A994" s="40"/>
    </row>
    <row r="995" ht="14.25">
      <c r="A995" s="40"/>
    </row>
    <row r="996" ht="14.25">
      <c r="A996" s="40"/>
    </row>
    <row r="997" ht="14.25">
      <c r="A997" s="40"/>
    </row>
    <row r="998" ht="14.25">
      <c r="A998" s="40"/>
    </row>
    <row r="999" ht="14.25">
      <c r="A999" s="40"/>
    </row>
    <row r="1000" ht="14.25">
      <c r="A1000" s="40"/>
    </row>
    <row r="1001" ht="14.25">
      <c r="A1001" s="40"/>
    </row>
    <row r="1002" ht="14.25">
      <c r="A1002" s="40"/>
    </row>
    <row r="1003" ht="14.25">
      <c r="A1003" s="40"/>
    </row>
    <row r="1004" ht="14.25">
      <c r="A1004" s="40"/>
    </row>
    <row r="1005" ht="14.25">
      <c r="A1005" s="40"/>
    </row>
    <row r="1006" ht="14.25">
      <c r="A1006" s="40"/>
    </row>
    <row r="1007" ht="14.25">
      <c r="A1007" s="40"/>
    </row>
    <row r="1008" ht="14.25">
      <c r="A1008" s="40"/>
    </row>
    <row r="1009" ht="14.25">
      <c r="A1009" s="40"/>
    </row>
    <row r="1010" ht="14.25">
      <c r="A1010" s="40"/>
    </row>
    <row r="1011" ht="14.25">
      <c r="A1011" s="40"/>
    </row>
    <row r="1012" ht="14.25">
      <c r="A1012" s="40"/>
    </row>
    <row r="1013" ht="14.25">
      <c r="A1013" s="40"/>
    </row>
    <row r="1014" ht="14.25">
      <c r="A1014" s="40"/>
    </row>
    <row r="1015" ht="14.25">
      <c r="A1015" s="40"/>
    </row>
    <row r="1016" ht="14.25">
      <c r="A1016" s="40"/>
    </row>
    <row r="1017" ht="14.25">
      <c r="A1017" s="40"/>
    </row>
    <row r="1018" ht="14.25">
      <c r="A1018" s="40"/>
    </row>
    <row r="1019" ht="14.25">
      <c r="A1019" s="40"/>
    </row>
    <row r="1020" ht="14.25">
      <c r="A1020" s="40"/>
    </row>
    <row r="1021" ht="14.25">
      <c r="A1021" s="40"/>
    </row>
    <row r="1022" ht="14.25">
      <c r="A1022" s="40"/>
    </row>
    <row r="1023" ht="14.25">
      <c r="A1023" s="40"/>
    </row>
    <row r="1024" ht="14.25">
      <c r="A1024" s="40"/>
    </row>
    <row r="1025" ht="14.25">
      <c r="A1025" s="40"/>
    </row>
    <row r="1026" ht="14.25">
      <c r="A1026" s="40"/>
    </row>
    <row r="1027" ht="14.25">
      <c r="A1027" s="40"/>
    </row>
    <row r="1028" ht="14.25">
      <c r="A1028" s="40"/>
    </row>
    <row r="1029" ht="14.25">
      <c r="A1029" s="40"/>
    </row>
    <row r="1030" ht="14.25">
      <c r="A1030" s="40"/>
    </row>
    <row r="1031" ht="14.25">
      <c r="A1031" s="40"/>
    </row>
    <row r="1032" ht="14.25">
      <c r="A1032" s="40"/>
    </row>
    <row r="1033" ht="14.25">
      <c r="A1033" s="40"/>
    </row>
    <row r="1034" ht="14.25">
      <c r="A1034" s="40"/>
    </row>
    <row r="1035" ht="14.25">
      <c r="A1035" s="40"/>
    </row>
    <row r="1036" ht="14.25">
      <c r="A1036" s="40"/>
    </row>
    <row r="1037" ht="14.25">
      <c r="A1037" s="40"/>
    </row>
    <row r="1038" ht="14.25">
      <c r="A1038" s="40"/>
    </row>
    <row r="1039" ht="14.25">
      <c r="A1039" s="40"/>
    </row>
    <row r="1040" ht="14.25">
      <c r="A1040" s="40"/>
    </row>
    <row r="1041" ht="14.25">
      <c r="A1041" s="40"/>
    </row>
    <row r="1042" ht="14.25">
      <c r="A1042" s="40"/>
    </row>
    <row r="1043" ht="14.25">
      <c r="A1043" s="40"/>
    </row>
    <row r="1044" ht="14.25">
      <c r="A1044" s="40"/>
    </row>
    <row r="1045" ht="14.25">
      <c r="A1045" s="40"/>
    </row>
    <row r="1046" ht="14.25">
      <c r="A1046" s="40"/>
    </row>
    <row r="1047" ht="14.25">
      <c r="A1047" s="40"/>
    </row>
    <row r="1048" ht="14.25">
      <c r="A1048" s="40"/>
    </row>
    <row r="1049" ht="14.25">
      <c r="A1049" s="40"/>
    </row>
    <row r="1050" ht="14.25">
      <c r="A1050" s="40"/>
    </row>
    <row r="1051" ht="14.25">
      <c r="A1051" s="40"/>
    </row>
    <row r="1052" ht="14.25">
      <c r="A1052" s="40"/>
    </row>
    <row r="1053" ht="14.25">
      <c r="A1053" s="40"/>
    </row>
    <row r="1054" ht="14.25">
      <c r="A1054" s="40"/>
    </row>
    <row r="1055" ht="14.25">
      <c r="A1055" s="40"/>
    </row>
    <row r="1056" ht="14.25">
      <c r="A1056" s="40"/>
    </row>
    <row r="1057" ht="14.25">
      <c r="A1057" s="40"/>
    </row>
    <row r="1058" ht="14.25">
      <c r="A1058" s="40"/>
    </row>
    <row r="1059" ht="14.25">
      <c r="A1059" s="40"/>
    </row>
    <row r="1060" ht="14.25">
      <c r="A1060" s="40"/>
    </row>
    <row r="1061" ht="14.25">
      <c r="A1061" s="40"/>
    </row>
    <row r="1062" ht="14.25">
      <c r="A1062" s="40"/>
    </row>
    <row r="1063" ht="14.25">
      <c r="A1063" s="40"/>
    </row>
    <row r="1064" ht="14.25">
      <c r="A1064" s="40"/>
    </row>
    <row r="1065" ht="14.25">
      <c r="A1065" s="40"/>
    </row>
    <row r="1066" ht="14.25">
      <c r="A1066" s="40"/>
    </row>
    <row r="1067" ht="14.25">
      <c r="A1067" s="40"/>
    </row>
    <row r="1068" ht="14.25">
      <c r="A1068" s="40"/>
    </row>
    <row r="1069" ht="14.25">
      <c r="A1069" s="40"/>
    </row>
    <row r="1070" ht="14.25">
      <c r="A1070" s="40"/>
    </row>
    <row r="1071" ht="14.25">
      <c r="A1071" s="40"/>
    </row>
    <row r="1072" ht="14.25">
      <c r="A1072" s="40"/>
    </row>
    <row r="1073" ht="14.25">
      <c r="A1073" s="40"/>
    </row>
    <row r="1074" ht="14.25">
      <c r="A1074" s="40"/>
    </row>
    <row r="1075" ht="14.25">
      <c r="A1075" s="40"/>
    </row>
    <row r="1076" ht="14.25">
      <c r="A1076" s="40"/>
    </row>
    <row r="1077" ht="14.25">
      <c r="A1077" s="40"/>
    </row>
    <row r="1078" ht="14.25">
      <c r="A1078" s="40"/>
    </row>
    <row r="1079" ht="14.25">
      <c r="A1079" s="40"/>
    </row>
    <row r="1080" ht="14.25">
      <c r="A1080" s="40"/>
    </row>
    <row r="1081" ht="14.25">
      <c r="A1081" s="40"/>
    </row>
    <row r="1082" ht="14.25">
      <c r="A1082" s="40"/>
    </row>
    <row r="1083" ht="14.25">
      <c r="A1083" s="40"/>
    </row>
    <row r="1084" ht="14.25">
      <c r="A1084" s="40"/>
    </row>
    <row r="1085" ht="14.25">
      <c r="A1085" s="40"/>
    </row>
    <row r="1086" ht="14.25">
      <c r="A1086" s="40"/>
    </row>
    <row r="1087" ht="14.25">
      <c r="A1087" s="40"/>
    </row>
    <row r="1088" ht="14.25">
      <c r="A1088" s="40"/>
    </row>
    <row r="1089" ht="14.25">
      <c r="A1089" s="40"/>
    </row>
    <row r="1090" ht="14.25">
      <c r="A1090" s="40"/>
    </row>
    <row r="1091" ht="14.25">
      <c r="A1091" s="40"/>
    </row>
    <row r="1092" ht="14.25">
      <c r="A1092" s="40"/>
    </row>
    <row r="1093" ht="14.25">
      <c r="A1093" s="40"/>
    </row>
    <row r="1094" ht="14.25">
      <c r="A1094" s="40"/>
    </row>
    <row r="1095" ht="14.25">
      <c r="A1095" s="40"/>
    </row>
    <row r="1096" ht="14.25">
      <c r="A1096" s="40"/>
    </row>
    <row r="1097" ht="14.25">
      <c r="A1097" s="40"/>
    </row>
    <row r="1098" ht="14.25">
      <c r="A1098" s="40"/>
    </row>
    <row r="1099" ht="14.25">
      <c r="A1099" s="40"/>
    </row>
    <row r="1100" ht="14.25">
      <c r="A1100" s="40"/>
    </row>
    <row r="1101" ht="14.25">
      <c r="A1101" s="40"/>
    </row>
    <row r="1102" ht="14.25">
      <c r="A1102" s="40"/>
    </row>
    <row r="1103" ht="14.25">
      <c r="A1103" s="40"/>
    </row>
    <row r="1104" ht="14.25">
      <c r="A1104" s="40"/>
    </row>
    <row r="1105" ht="14.25">
      <c r="A1105" s="40"/>
    </row>
    <row r="1106" ht="14.25">
      <c r="A1106" s="40"/>
    </row>
    <row r="1107" ht="14.25">
      <c r="A1107" s="40"/>
    </row>
    <row r="1108" ht="14.25">
      <c r="A1108" s="40"/>
    </row>
    <row r="1109" ht="14.25">
      <c r="A1109" s="40"/>
    </row>
    <row r="1110" ht="14.25">
      <c r="A1110" s="40"/>
    </row>
    <row r="1111" ht="14.25">
      <c r="A1111" s="40"/>
    </row>
    <row r="1112" ht="14.25">
      <c r="A1112" s="40"/>
    </row>
    <row r="1113" ht="14.25">
      <c r="A1113" s="40"/>
    </row>
    <row r="1114" ht="14.25">
      <c r="A1114" s="40"/>
    </row>
    <row r="1115" ht="14.25">
      <c r="A1115" s="40"/>
    </row>
    <row r="1116" ht="14.25">
      <c r="A1116" s="40"/>
    </row>
    <row r="1117" ht="14.25">
      <c r="A1117" s="40"/>
    </row>
    <row r="1118" ht="14.25">
      <c r="A1118" s="40"/>
    </row>
    <row r="1119" ht="14.25">
      <c r="A1119" s="40"/>
    </row>
    <row r="1120" ht="14.25">
      <c r="A1120" s="40"/>
    </row>
    <row r="1121" ht="14.25">
      <c r="A1121" s="40"/>
    </row>
    <row r="1122" ht="14.25">
      <c r="A1122" s="40"/>
    </row>
    <row r="1123" ht="14.25">
      <c r="A1123" s="40"/>
    </row>
    <row r="1124" ht="14.25">
      <c r="A1124" s="40"/>
    </row>
    <row r="1125" ht="14.25">
      <c r="A1125" s="40"/>
    </row>
    <row r="1126" ht="14.25">
      <c r="A1126" s="40"/>
    </row>
    <row r="1127" ht="14.25">
      <c r="A1127" s="40"/>
    </row>
    <row r="1128" ht="14.25">
      <c r="A1128" s="40"/>
    </row>
    <row r="1129" ht="14.25">
      <c r="A1129" s="40"/>
    </row>
    <row r="1130" ht="14.25">
      <c r="A1130" s="40"/>
    </row>
    <row r="1131" ht="14.25">
      <c r="A1131" s="40"/>
    </row>
    <row r="1132" ht="14.25">
      <c r="A1132" s="40"/>
    </row>
    <row r="1133" ht="14.25">
      <c r="A1133" s="40"/>
    </row>
    <row r="1134" ht="14.25">
      <c r="A1134" s="40"/>
    </row>
    <row r="1135" ht="14.25">
      <c r="A1135" s="40"/>
    </row>
    <row r="1136" ht="14.25">
      <c r="A1136" s="40"/>
    </row>
    <row r="1137" ht="14.25">
      <c r="A1137" s="40"/>
    </row>
    <row r="1138" ht="14.25">
      <c r="A1138" s="40"/>
    </row>
    <row r="1139" ht="14.25">
      <c r="A1139" s="40"/>
    </row>
    <row r="1140" ht="14.25">
      <c r="A1140" s="40"/>
    </row>
    <row r="1141" ht="14.25">
      <c r="A1141" s="40"/>
    </row>
    <row r="1142" ht="14.25">
      <c r="A1142" s="40"/>
    </row>
    <row r="1143" ht="14.25">
      <c r="A1143" s="40"/>
    </row>
    <row r="1144" ht="14.25">
      <c r="A1144" s="40"/>
    </row>
    <row r="1145" ht="14.25">
      <c r="A1145" s="40"/>
    </row>
    <row r="1146" ht="14.25">
      <c r="A1146" s="40"/>
    </row>
    <row r="1147" ht="14.25">
      <c r="A1147" s="40"/>
    </row>
    <row r="1148" ht="14.25">
      <c r="A1148" s="40"/>
    </row>
    <row r="1149" ht="14.25">
      <c r="A1149" s="40"/>
    </row>
    <row r="1150" ht="14.25">
      <c r="A1150" s="40"/>
    </row>
    <row r="1151" ht="14.25">
      <c r="A1151" s="40"/>
    </row>
    <row r="1152" ht="14.25">
      <c r="A1152" s="40"/>
    </row>
    <row r="1153" ht="14.25">
      <c r="A1153" s="40"/>
    </row>
    <row r="1154" ht="14.25">
      <c r="A1154" s="40"/>
    </row>
    <row r="1155" ht="14.25">
      <c r="A1155" s="40"/>
    </row>
    <row r="1156" ht="14.25">
      <c r="A1156" s="40"/>
    </row>
    <row r="1157" ht="14.25">
      <c r="A1157" s="40"/>
    </row>
    <row r="1158" ht="14.25">
      <c r="A1158" s="40"/>
    </row>
    <row r="1159" ht="14.25">
      <c r="A1159" s="40"/>
    </row>
    <row r="1160" ht="14.25">
      <c r="A1160" s="40"/>
    </row>
    <row r="1161" ht="14.25">
      <c r="A1161" s="40"/>
    </row>
    <row r="1162" ht="14.25">
      <c r="A1162" s="40"/>
    </row>
    <row r="1163" ht="14.25">
      <c r="A1163" s="40"/>
    </row>
    <row r="1164" ht="14.25">
      <c r="A1164" s="40"/>
    </row>
    <row r="1165" ht="14.25">
      <c r="A1165" s="40"/>
    </row>
    <row r="1166" ht="14.25">
      <c r="A1166" s="40"/>
    </row>
    <row r="1167" ht="14.25">
      <c r="A1167" s="40"/>
    </row>
    <row r="1168" ht="14.25">
      <c r="A1168" s="40"/>
    </row>
    <row r="1169" ht="14.25">
      <c r="A1169" s="40"/>
    </row>
    <row r="1170" ht="14.25">
      <c r="A1170" s="40"/>
    </row>
    <row r="1171" ht="14.25">
      <c r="A1171" s="40"/>
    </row>
    <row r="1172" ht="14.25">
      <c r="A1172" s="40"/>
    </row>
    <row r="1173" ht="14.25">
      <c r="A1173" s="40"/>
    </row>
    <row r="1174" ht="14.25">
      <c r="A1174" s="40"/>
    </row>
    <row r="1175" ht="14.25">
      <c r="A1175" s="40"/>
    </row>
    <row r="1176" ht="14.25">
      <c r="A1176" s="40"/>
    </row>
    <row r="1177" ht="14.25">
      <c r="A1177" s="40"/>
    </row>
    <row r="1178" ht="14.25">
      <c r="A1178" s="40"/>
    </row>
    <row r="1179" ht="14.25">
      <c r="A1179" s="40"/>
    </row>
    <row r="1180" ht="14.25">
      <c r="A1180" s="40"/>
    </row>
    <row r="1181" ht="14.25">
      <c r="A1181" s="40"/>
    </row>
    <row r="1182" ht="14.25">
      <c r="A1182" s="40"/>
    </row>
    <row r="1183" ht="14.25">
      <c r="A1183" s="40"/>
    </row>
    <row r="1184" ht="14.25">
      <c r="A1184" s="40"/>
    </row>
    <row r="1185" ht="14.25">
      <c r="A1185" s="40"/>
    </row>
    <row r="1186" ht="14.25">
      <c r="A1186" s="40"/>
    </row>
    <row r="1187" ht="14.25">
      <c r="A1187" s="40"/>
    </row>
    <row r="1188" ht="14.25">
      <c r="A1188" s="40"/>
    </row>
    <row r="1189" ht="14.25">
      <c r="A1189" s="40"/>
    </row>
    <row r="1190" ht="14.25">
      <c r="A1190" s="40"/>
    </row>
    <row r="1191" ht="14.25">
      <c r="A1191" s="40"/>
    </row>
    <row r="1192" ht="14.25">
      <c r="A1192" s="40"/>
    </row>
    <row r="1193" ht="14.25">
      <c r="A1193" s="40"/>
    </row>
    <row r="1194" ht="14.25">
      <c r="A1194" s="40"/>
    </row>
    <row r="1195" ht="14.25">
      <c r="A1195" s="40"/>
    </row>
    <row r="1196" ht="14.25">
      <c r="A1196" s="40"/>
    </row>
    <row r="1197" ht="14.25">
      <c r="A1197" s="40"/>
    </row>
    <row r="1198" ht="14.25">
      <c r="A1198" s="40"/>
    </row>
    <row r="1199" ht="14.25">
      <c r="A1199" s="40"/>
    </row>
    <row r="1200" ht="14.25">
      <c r="A1200" s="40"/>
    </row>
    <row r="1201" ht="14.25">
      <c r="A1201" s="40"/>
    </row>
    <row r="1202" ht="14.25">
      <c r="A1202" s="40"/>
    </row>
    <row r="1203" ht="14.25">
      <c r="A1203" s="40"/>
    </row>
    <row r="1204" ht="14.25">
      <c r="A1204" s="40"/>
    </row>
    <row r="1205" ht="14.25">
      <c r="A1205" s="40"/>
    </row>
    <row r="1206" ht="14.25">
      <c r="A1206" s="40"/>
    </row>
    <row r="1207" ht="14.25">
      <c r="A1207" s="40"/>
    </row>
    <row r="1208" ht="14.25">
      <c r="A1208" s="40"/>
    </row>
    <row r="1209" ht="14.25">
      <c r="A1209" s="40"/>
    </row>
    <row r="1210" ht="14.25">
      <c r="A1210" s="40"/>
    </row>
    <row r="1211" ht="14.25">
      <c r="A1211" s="40"/>
    </row>
    <row r="1212" ht="14.25">
      <c r="A1212" s="40"/>
    </row>
    <row r="1213" ht="14.25">
      <c r="A1213" s="40"/>
    </row>
    <row r="1214" ht="14.25">
      <c r="A1214" s="40"/>
    </row>
    <row r="1215" ht="14.25">
      <c r="A1215" s="40"/>
    </row>
    <row r="1216" ht="14.25">
      <c r="A1216" s="40"/>
    </row>
    <row r="1217" ht="14.25">
      <c r="A1217" s="40"/>
    </row>
    <row r="1218" ht="14.25">
      <c r="A1218" s="40"/>
    </row>
    <row r="1219" ht="14.25">
      <c r="A1219" s="40"/>
    </row>
    <row r="1220" ht="14.25">
      <c r="A1220" s="40"/>
    </row>
    <row r="1221" ht="14.25">
      <c r="A1221" s="40"/>
    </row>
    <row r="1222" ht="14.25">
      <c r="A1222" s="40"/>
    </row>
    <row r="1223" ht="14.25">
      <c r="A1223" s="40"/>
    </row>
    <row r="1224" ht="14.25">
      <c r="A1224" s="40"/>
    </row>
    <row r="1225" ht="14.25">
      <c r="A1225" s="40"/>
    </row>
    <row r="1226" ht="14.25">
      <c r="A1226" s="40"/>
    </row>
    <row r="1227" ht="14.25">
      <c r="A1227" s="40"/>
    </row>
    <row r="1228" ht="14.25">
      <c r="A1228" s="40"/>
    </row>
    <row r="1229" ht="14.25">
      <c r="A1229" s="40"/>
    </row>
    <row r="1230" ht="14.25">
      <c r="A1230" s="40"/>
    </row>
    <row r="1231" ht="14.25">
      <c r="A1231" s="40"/>
    </row>
    <row r="1232" ht="14.25">
      <c r="A1232" s="40"/>
    </row>
    <row r="1233" ht="14.25">
      <c r="A1233" s="40"/>
    </row>
    <row r="1234" ht="14.25">
      <c r="A1234" s="40"/>
    </row>
    <row r="1235" ht="14.25">
      <c r="A1235" s="40"/>
    </row>
    <row r="1236" ht="14.25">
      <c r="A1236" s="40"/>
    </row>
    <row r="1237" ht="14.25">
      <c r="A1237" s="40"/>
    </row>
    <row r="1238" ht="14.25">
      <c r="A1238" s="40"/>
    </row>
    <row r="1239" ht="14.25">
      <c r="A1239" s="40"/>
    </row>
    <row r="1240" ht="14.25">
      <c r="A1240" s="40"/>
    </row>
    <row r="1241" ht="14.25">
      <c r="A1241" s="40"/>
    </row>
    <row r="1242" ht="14.25">
      <c r="A1242" s="40"/>
    </row>
    <row r="1243" ht="14.25">
      <c r="A1243" s="40"/>
    </row>
    <row r="1244" ht="14.25">
      <c r="A1244" s="40"/>
    </row>
    <row r="1245" ht="14.25">
      <c r="A1245" s="40"/>
    </row>
    <row r="1246" ht="14.25">
      <c r="A1246" s="40"/>
    </row>
    <row r="1247" ht="14.25">
      <c r="A1247" s="40"/>
    </row>
    <row r="1248" ht="14.25">
      <c r="A1248" s="40"/>
    </row>
    <row r="1249" ht="14.25">
      <c r="A1249" s="40"/>
    </row>
    <row r="1250" ht="14.25">
      <c r="A1250" s="40"/>
    </row>
    <row r="1251" ht="14.25">
      <c r="A1251" s="40"/>
    </row>
    <row r="1252" ht="14.25">
      <c r="A1252" s="40"/>
    </row>
    <row r="1253" ht="14.25">
      <c r="A1253" s="40"/>
    </row>
    <row r="1254" ht="14.25">
      <c r="A1254" s="40"/>
    </row>
    <row r="1255" ht="14.25">
      <c r="A1255" s="40"/>
    </row>
    <row r="1256" ht="14.25">
      <c r="A1256" s="40"/>
    </row>
    <row r="1257" ht="14.25">
      <c r="A1257" s="40"/>
    </row>
    <row r="1258" ht="14.25">
      <c r="A1258" s="40"/>
    </row>
    <row r="1259" ht="14.25">
      <c r="A1259" s="40"/>
    </row>
    <row r="1260" ht="14.25">
      <c r="A1260" s="40"/>
    </row>
    <row r="1261" ht="14.25">
      <c r="A1261" s="40"/>
    </row>
    <row r="1262" ht="14.25">
      <c r="A1262" s="40"/>
    </row>
    <row r="1263" ht="14.25">
      <c r="A1263" s="40"/>
    </row>
    <row r="1264" ht="14.25">
      <c r="A1264" s="40"/>
    </row>
    <row r="1265" ht="14.25">
      <c r="A1265" s="40"/>
    </row>
    <row r="1266" ht="14.25">
      <c r="A1266" s="40"/>
    </row>
    <row r="1267" ht="14.25">
      <c r="A1267" s="40"/>
    </row>
    <row r="1268" ht="14.25">
      <c r="A1268" s="40"/>
    </row>
    <row r="1269" ht="14.25">
      <c r="A1269" s="40"/>
    </row>
    <row r="1270" ht="14.25">
      <c r="A1270" s="40"/>
    </row>
    <row r="1271" ht="14.25">
      <c r="A1271" s="40"/>
    </row>
    <row r="1272" ht="14.25">
      <c r="A1272" s="40"/>
    </row>
    <row r="1273" ht="14.25">
      <c r="A1273" s="40"/>
    </row>
    <row r="1274" ht="14.25">
      <c r="A1274" s="40"/>
    </row>
    <row r="1275" ht="14.25">
      <c r="A1275" s="40"/>
    </row>
    <row r="1276" ht="14.25">
      <c r="A1276" s="40"/>
    </row>
    <row r="1277" ht="14.25">
      <c r="A1277" s="40"/>
    </row>
    <row r="1278" ht="14.25">
      <c r="A1278" s="40"/>
    </row>
    <row r="1279" ht="14.25">
      <c r="A1279" s="40"/>
    </row>
    <row r="1280" ht="14.25">
      <c r="A1280" s="40"/>
    </row>
    <row r="1281" ht="14.25">
      <c r="A1281" s="40"/>
    </row>
    <row r="1282" ht="14.25">
      <c r="A1282" s="40"/>
    </row>
    <row r="1283" ht="14.25">
      <c r="A1283" s="40"/>
    </row>
    <row r="1284" ht="14.25">
      <c r="A1284" s="40"/>
    </row>
    <row r="1285" ht="14.25">
      <c r="A1285" s="40"/>
    </row>
    <row r="1286" ht="14.25">
      <c r="A1286" s="40"/>
    </row>
    <row r="1287" ht="14.25">
      <c r="A1287" s="40"/>
    </row>
    <row r="1288" ht="14.25">
      <c r="A1288" s="40"/>
    </row>
    <row r="1289" ht="14.25">
      <c r="A1289" s="40"/>
    </row>
    <row r="1290" ht="14.25">
      <c r="A1290" s="40"/>
    </row>
    <row r="1291" ht="14.25">
      <c r="A1291" s="40"/>
    </row>
    <row r="1292" ht="14.25">
      <c r="A1292" s="40"/>
    </row>
    <row r="1293" ht="14.25">
      <c r="A1293" s="40"/>
    </row>
    <row r="1294" ht="14.25">
      <c r="A1294" s="40"/>
    </row>
    <row r="1295" ht="14.25">
      <c r="A1295" s="40"/>
    </row>
    <row r="1296" ht="14.25">
      <c r="A1296" s="40"/>
    </row>
    <row r="1297" ht="14.25">
      <c r="A1297" s="40"/>
    </row>
    <row r="1298" ht="14.25">
      <c r="A1298" s="40"/>
    </row>
    <row r="1299" ht="14.25">
      <c r="A1299" s="40"/>
    </row>
    <row r="1300" ht="14.25">
      <c r="A1300" s="40"/>
    </row>
    <row r="1301" ht="14.25">
      <c r="A1301" s="40"/>
    </row>
    <row r="1302" ht="14.25">
      <c r="A1302" s="40"/>
    </row>
    <row r="1303" ht="14.25">
      <c r="A1303" s="40"/>
    </row>
    <row r="1304" ht="14.25">
      <c r="A1304" s="40"/>
    </row>
    <row r="1305" ht="14.25">
      <c r="A1305" s="40"/>
    </row>
    <row r="1306" ht="14.25">
      <c r="A1306" s="40"/>
    </row>
    <row r="1307" ht="14.25">
      <c r="A1307" s="40"/>
    </row>
    <row r="1308" ht="14.25">
      <c r="A1308" s="40"/>
    </row>
    <row r="1309" ht="14.25">
      <c r="A1309" s="40"/>
    </row>
    <row r="1310" ht="14.25">
      <c r="A1310" s="40"/>
    </row>
    <row r="1311" ht="14.25">
      <c r="A1311" s="40"/>
    </row>
    <row r="1312" ht="14.25">
      <c r="A1312" s="40"/>
    </row>
    <row r="1313" ht="14.25">
      <c r="A1313" s="40"/>
    </row>
    <row r="1314" ht="14.25">
      <c r="A1314" s="40"/>
    </row>
    <row r="1315" ht="14.25">
      <c r="A1315" s="40"/>
    </row>
    <row r="1316" ht="14.25">
      <c r="A1316" s="40"/>
    </row>
    <row r="1317" ht="14.25">
      <c r="A1317" s="40"/>
    </row>
    <row r="1318" ht="14.25">
      <c r="A1318" s="40"/>
    </row>
    <row r="1319" ht="14.25">
      <c r="A1319" s="40"/>
    </row>
    <row r="1320" ht="14.25">
      <c r="A1320" s="40"/>
    </row>
    <row r="1321" ht="14.25">
      <c r="A1321" s="40"/>
    </row>
    <row r="1322" ht="14.25">
      <c r="A1322" s="40"/>
    </row>
    <row r="1323" ht="14.25">
      <c r="A1323" s="40"/>
    </row>
    <row r="1324" ht="14.25">
      <c r="A1324" s="40"/>
    </row>
    <row r="1325" ht="14.25">
      <c r="A1325" s="40"/>
    </row>
    <row r="1326" ht="14.25">
      <c r="A1326" s="40"/>
    </row>
    <row r="1327" ht="14.25">
      <c r="A1327" s="40"/>
    </row>
    <row r="1328" ht="14.25">
      <c r="A1328" s="40"/>
    </row>
    <row r="1329" ht="14.25">
      <c r="A1329" s="40"/>
    </row>
    <row r="1330" ht="14.25">
      <c r="A1330" s="40"/>
    </row>
    <row r="1331" ht="14.25">
      <c r="A1331" s="40"/>
    </row>
    <row r="1332" ht="14.25">
      <c r="A1332" s="40"/>
    </row>
    <row r="1333" ht="14.25">
      <c r="A1333" s="40"/>
    </row>
    <row r="1334" ht="14.25">
      <c r="A1334" s="40"/>
    </row>
    <row r="1335" ht="14.25">
      <c r="A1335" s="40"/>
    </row>
    <row r="1336" ht="14.25">
      <c r="A1336" s="40"/>
    </row>
    <row r="1337" ht="14.25">
      <c r="A1337" s="40"/>
    </row>
    <row r="1338" ht="14.25">
      <c r="A1338" s="40"/>
    </row>
    <row r="1339" ht="14.25">
      <c r="A1339" s="40"/>
    </row>
    <row r="1340" ht="14.25">
      <c r="A1340" s="40"/>
    </row>
    <row r="1341" ht="14.25">
      <c r="A1341" s="40"/>
    </row>
    <row r="1342" ht="14.25">
      <c r="A1342" s="40"/>
    </row>
    <row r="1343" ht="14.25">
      <c r="A1343" s="40"/>
    </row>
    <row r="1344" ht="14.25">
      <c r="A1344" s="40"/>
    </row>
    <row r="1345" ht="14.25">
      <c r="A1345" s="40"/>
    </row>
    <row r="1346" ht="14.25">
      <c r="A1346" s="40"/>
    </row>
    <row r="1347" ht="14.25">
      <c r="A1347" s="40"/>
    </row>
    <row r="1348" ht="14.25">
      <c r="A1348" s="40"/>
    </row>
    <row r="1349" ht="14.25">
      <c r="A1349" s="40"/>
    </row>
    <row r="1350" ht="14.25">
      <c r="A1350" s="40"/>
    </row>
    <row r="1351" ht="14.25">
      <c r="A1351" s="40"/>
    </row>
    <row r="1352" ht="14.25">
      <c r="A1352" s="40"/>
    </row>
    <row r="1353" ht="14.25">
      <c r="A1353" s="40"/>
    </row>
    <row r="1354" ht="14.25">
      <c r="A1354" s="40"/>
    </row>
    <row r="1355" ht="14.25">
      <c r="A1355" s="40"/>
    </row>
    <row r="1356" ht="14.25">
      <c r="A1356" s="40"/>
    </row>
    <row r="1357" ht="14.25">
      <c r="A1357" s="40"/>
    </row>
    <row r="1358" ht="14.25">
      <c r="A1358" s="40"/>
    </row>
    <row r="1359" ht="14.25">
      <c r="A1359" s="40"/>
    </row>
    <row r="1360" ht="14.25">
      <c r="A1360" s="40"/>
    </row>
    <row r="1361" ht="14.25">
      <c r="A1361" s="40"/>
    </row>
    <row r="1362" ht="14.25">
      <c r="A1362" s="40"/>
    </row>
    <row r="1363" ht="14.25">
      <c r="A1363" s="40"/>
    </row>
    <row r="1364" ht="14.25">
      <c r="A1364" s="40"/>
    </row>
    <row r="1365" ht="14.25">
      <c r="A1365" s="40"/>
    </row>
    <row r="1366" ht="14.25">
      <c r="A1366" s="40"/>
    </row>
    <row r="1367" ht="14.25">
      <c r="A1367" s="40"/>
    </row>
    <row r="1368" ht="14.25">
      <c r="A1368" s="40"/>
    </row>
    <row r="1369" ht="14.25">
      <c r="A1369" s="40"/>
    </row>
    <row r="1370" ht="14.25">
      <c r="A1370" s="40"/>
    </row>
    <row r="1371" ht="14.25">
      <c r="A1371" s="40"/>
    </row>
    <row r="1372" ht="14.25">
      <c r="A1372" s="40"/>
    </row>
    <row r="1373" ht="14.25">
      <c r="A1373" s="40"/>
    </row>
    <row r="1374" ht="14.25">
      <c r="A1374" s="40"/>
    </row>
    <row r="1375" ht="14.25">
      <c r="A1375" s="40"/>
    </row>
    <row r="1376" ht="14.25">
      <c r="A1376" s="40"/>
    </row>
    <row r="1377" ht="14.25">
      <c r="A1377" s="40"/>
    </row>
    <row r="1378" ht="14.25">
      <c r="A1378" s="40"/>
    </row>
    <row r="1379" ht="14.25">
      <c r="A1379" s="40"/>
    </row>
    <row r="1380" ht="14.25">
      <c r="A1380" s="40"/>
    </row>
    <row r="1381" ht="14.25">
      <c r="A1381" s="40"/>
    </row>
    <row r="1382" ht="14.25">
      <c r="A1382" s="40"/>
    </row>
    <row r="1383" ht="14.25">
      <c r="A1383" s="40"/>
    </row>
    <row r="1384" ht="14.25">
      <c r="A1384" s="40"/>
    </row>
    <row r="1385" ht="14.25">
      <c r="A1385" s="40"/>
    </row>
    <row r="1386" ht="14.25">
      <c r="A1386" s="40"/>
    </row>
    <row r="1387" ht="14.25">
      <c r="A1387" s="40"/>
    </row>
    <row r="1388" ht="14.25">
      <c r="A1388" s="40"/>
    </row>
    <row r="1389" ht="14.25">
      <c r="A1389" s="40"/>
    </row>
    <row r="1390" ht="14.25">
      <c r="A1390" s="40"/>
    </row>
    <row r="1391" ht="14.25">
      <c r="A1391" s="40"/>
    </row>
    <row r="1392" ht="14.25">
      <c r="A1392" s="40"/>
    </row>
    <row r="1393" ht="14.25">
      <c r="A1393" s="40"/>
    </row>
    <row r="1394" ht="14.25">
      <c r="A1394" s="40"/>
    </row>
    <row r="1395" ht="14.25">
      <c r="A1395" s="40"/>
    </row>
    <row r="1396" ht="14.25">
      <c r="A1396" s="40"/>
    </row>
    <row r="1397" ht="14.25">
      <c r="A1397" s="40"/>
    </row>
    <row r="1398" ht="14.25">
      <c r="A1398" s="40"/>
    </row>
    <row r="1399" ht="14.25">
      <c r="A1399" s="40"/>
    </row>
    <row r="1400" ht="14.25">
      <c r="A1400" s="40"/>
    </row>
    <row r="1401" ht="14.25">
      <c r="A1401" s="40"/>
    </row>
    <row r="1402" ht="14.25">
      <c r="A1402" s="40"/>
    </row>
    <row r="1403" ht="14.25">
      <c r="A1403" s="40"/>
    </row>
    <row r="1404" ht="14.25">
      <c r="A1404" s="40"/>
    </row>
    <row r="1405" ht="14.25">
      <c r="A1405" s="40"/>
    </row>
    <row r="1406" ht="14.25">
      <c r="A1406" s="40"/>
    </row>
    <row r="1407" ht="14.25">
      <c r="A1407" s="40"/>
    </row>
    <row r="1408" ht="14.25">
      <c r="A1408" s="40"/>
    </row>
    <row r="1409" ht="14.25">
      <c r="A1409" s="40"/>
    </row>
    <row r="1410" ht="14.25">
      <c r="A1410" s="40"/>
    </row>
    <row r="1411" ht="14.25">
      <c r="A1411" s="40"/>
    </row>
    <row r="1412" ht="14.25">
      <c r="A1412" s="40"/>
    </row>
    <row r="1413" ht="14.25">
      <c r="A1413" s="40"/>
    </row>
    <row r="1414" ht="14.25">
      <c r="A1414" s="40"/>
    </row>
    <row r="1415" ht="14.25">
      <c r="A1415" s="40"/>
    </row>
    <row r="1416" ht="14.25">
      <c r="A1416" s="40"/>
    </row>
    <row r="1417" ht="14.25">
      <c r="A1417" s="40"/>
    </row>
    <row r="1418" ht="14.25">
      <c r="A1418" s="40"/>
    </row>
    <row r="1419" ht="14.25">
      <c r="A1419" s="40"/>
    </row>
    <row r="1420" ht="14.25">
      <c r="A1420" s="40"/>
    </row>
    <row r="1421" ht="14.25">
      <c r="A1421" s="40"/>
    </row>
    <row r="1422" ht="14.25">
      <c r="A1422" s="40"/>
    </row>
    <row r="1423" ht="14.25">
      <c r="A1423" s="40"/>
    </row>
    <row r="1424" ht="14.25">
      <c r="A1424" s="40"/>
    </row>
    <row r="1425" ht="14.25">
      <c r="A1425" s="40"/>
    </row>
    <row r="1426" ht="14.25">
      <c r="A1426" s="40"/>
    </row>
    <row r="1427" ht="14.25">
      <c r="A1427" s="40"/>
    </row>
    <row r="1428" ht="14.25">
      <c r="A1428" s="40"/>
    </row>
    <row r="1429" ht="14.25">
      <c r="A1429" s="40"/>
    </row>
    <row r="1430" ht="14.25">
      <c r="A1430" s="40"/>
    </row>
    <row r="1431" ht="14.25">
      <c r="A1431" s="40"/>
    </row>
    <row r="1432" ht="14.25">
      <c r="A1432" s="40"/>
    </row>
    <row r="1433" ht="14.25">
      <c r="A1433" s="40"/>
    </row>
    <row r="1434" ht="14.25">
      <c r="A1434" s="40"/>
    </row>
    <row r="1435" ht="14.25">
      <c r="A1435" s="40"/>
    </row>
    <row r="1436" ht="14.25">
      <c r="A1436" s="40"/>
    </row>
    <row r="1437" ht="14.25">
      <c r="A1437" s="40"/>
    </row>
    <row r="1438" ht="14.25">
      <c r="A1438" s="40"/>
    </row>
    <row r="1439" ht="14.25">
      <c r="A1439" s="40"/>
    </row>
    <row r="1440" ht="14.25">
      <c r="A1440" s="40"/>
    </row>
    <row r="1441" ht="14.25">
      <c r="A1441" s="40"/>
    </row>
    <row r="1442" ht="14.25">
      <c r="A1442" s="40"/>
    </row>
    <row r="1443" ht="14.25">
      <c r="A1443" s="40"/>
    </row>
    <row r="1444" ht="14.25">
      <c r="A1444" s="40"/>
    </row>
    <row r="1445" ht="14.25">
      <c r="A1445" s="40"/>
    </row>
    <row r="1446" ht="14.25">
      <c r="A1446" s="40"/>
    </row>
    <row r="1447" ht="14.25">
      <c r="A1447" s="40"/>
    </row>
    <row r="1448" ht="14.25">
      <c r="A1448" s="40"/>
    </row>
    <row r="1449" ht="14.25">
      <c r="A1449" s="40"/>
    </row>
    <row r="1450" ht="14.25">
      <c r="A1450" s="40"/>
    </row>
    <row r="1451" ht="14.25">
      <c r="A1451" s="40"/>
    </row>
    <row r="1452" ht="14.25">
      <c r="A1452" s="40"/>
    </row>
    <row r="1453" ht="14.25">
      <c r="A1453" s="40"/>
    </row>
    <row r="1454" ht="14.25">
      <c r="A1454" s="40"/>
    </row>
    <row r="1455" ht="14.25">
      <c r="A1455" s="40"/>
    </row>
    <row r="1456" ht="14.25">
      <c r="A1456" s="40"/>
    </row>
    <row r="1457" ht="14.25">
      <c r="A1457" s="40"/>
    </row>
    <row r="1458" ht="14.25">
      <c r="A1458" s="40"/>
    </row>
    <row r="1459" ht="14.25">
      <c r="A1459" s="40"/>
    </row>
    <row r="1460" ht="14.25">
      <c r="A1460" s="40"/>
    </row>
    <row r="1461" ht="14.25">
      <c r="A1461" s="40"/>
    </row>
    <row r="1462" ht="14.25">
      <c r="A1462" s="40"/>
    </row>
    <row r="1463" ht="14.25">
      <c r="A1463" s="40"/>
    </row>
    <row r="1464" ht="14.25">
      <c r="A1464" s="40"/>
    </row>
    <row r="1465" ht="14.25">
      <c r="A1465" s="40"/>
    </row>
    <row r="1466" ht="14.25">
      <c r="A1466" s="40"/>
    </row>
    <row r="1467" ht="14.25">
      <c r="A1467" s="40"/>
    </row>
    <row r="1468" ht="14.25">
      <c r="A1468" s="40"/>
    </row>
    <row r="1469" ht="14.25">
      <c r="A1469" s="40"/>
    </row>
    <row r="1470" ht="14.25">
      <c r="A1470" s="40"/>
    </row>
    <row r="1471" ht="14.25">
      <c r="A1471" s="40"/>
    </row>
    <row r="1472" ht="14.25">
      <c r="A1472" s="40"/>
    </row>
    <row r="1473" ht="14.25">
      <c r="A1473" s="40"/>
    </row>
    <row r="1474" ht="14.25">
      <c r="A1474" s="40"/>
    </row>
    <row r="1475" ht="14.25">
      <c r="A1475" s="40"/>
    </row>
    <row r="1476" ht="14.25">
      <c r="A1476" s="40"/>
    </row>
    <row r="1477" ht="14.25">
      <c r="A1477" s="40"/>
    </row>
    <row r="1478" ht="14.25">
      <c r="A1478" s="40"/>
    </row>
    <row r="1479" ht="14.25">
      <c r="A1479" s="40"/>
    </row>
    <row r="1480" ht="14.25">
      <c r="A1480" s="40"/>
    </row>
    <row r="1481" ht="14.25">
      <c r="A1481" s="40"/>
    </row>
    <row r="1482" ht="14.25">
      <c r="A1482" s="40"/>
    </row>
    <row r="1483" ht="14.25">
      <c r="A1483" s="40"/>
    </row>
    <row r="1484" ht="14.25">
      <c r="A1484" s="40"/>
    </row>
    <row r="1485" ht="14.25">
      <c r="A1485" s="40"/>
    </row>
    <row r="1486" ht="14.25">
      <c r="A1486" s="40"/>
    </row>
    <row r="1487" ht="14.25">
      <c r="A1487" s="40"/>
    </row>
    <row r="1488" ht="14.25">
      <c r="A1488" s="40"/>
    </row>
    <row r="1489" ht="14.25">
      <c r="A1489" s="40"/>
    </row>
    <row r="1490" ht="14.25">
      <c r="A1490" s="40"/>
    </row>
    <row r="1491" ht="14.25">
      <c r="A1491" s="40"/>
    </row>
    <row r="1492" ht="14.25">
      <c r="A1492" s="40"/>
    </row>
    <row r="1493" ht="14.25">
      <c r="A1493" s="40"/>
    </row>
    <row r="1494" ht="14.25">
      <c r="A1494" s="40"/>
    </row>
    <row r="1495" ht="14.25">
      <c r="A1495" s="40"/>
    </row>
    <row r="1496" ht="14.25">
      <c r="A1496" s="40"/>
    </row>
    <row r="1497" ht="14.25">
      <c r="A1497" s="40"/>
    </row>
    <row r="1498" ht="14.25">
      <c r="A1498" s="40"/>
    </row>
    <row r="1499" ht="14.25">
      <c r="A1499" s="40"/>
    </row>
    <row r="1500" ht="14.25">
      <c r="A1500" s="40"/>
    </row>
    <row r="1501" ht="14.25">
      <c r="A1501" s="40"/>
    </row>
    <row r="1502" ht="14.25">
      <c r="A1502" s="40"/>
    </row>
    <row r="1503" ht="14.25">
      <c r="A1503" s="40"/>
    </row>
    <row r="1504" ht="14.25">
      <c r="A1504" s="40"/>
    </row>
    <row r="1505" ht="14.25">
      <c r="A1505" s="40"/>
    </row>
    <row r="1506" ht="14.25">
      <c r="A1506" s="40"/>
    </row>
    <row r="1507" ht="14.25">
      <c r="A1507" s="40"/>
    </row>
    <row r="1508" ht="14.25">
      <c r="A1508" s="40"/>
    </row>
    <row r="1509" ht="14.25">
      <c r="A1509" s="40"/>
    </row>
    <row r="1510" ht="14.25">
      <c r="A1510" s="40"/>
    </row>
    <row r="1511" ht="14.25">
      <c r="A1511" s="40"/>
    </row>
    <row r="1512" ht="14.25">
      <c r="A1512" s="40"/>
    </row>
    <row r="1513" ht="14.25">
      <c r="A1513" s="40"/>
    </row>
    <row r="1514" ht="14.25">
      <c r="A1514" s="40"/>
    </row>
    <row r="1515" ht="14.25">
      <c r="A1515" s="40"/>
    </row>
    <row r="1516" ht="14.25">
      <c r="A1516" s="40"/>
    </row>
    <row r="1517" ht="14.25">
      <c r="A1517" s="40"/>
    </row>
    <row r="1518" ht="14.25">
      <c r="A1518" s="40"/>
    </row>
    <row r="1519" ht="14.25">
      <c r="A1519" s="40"/>
    </row>
    <row r="1520" ht="14.25">
      <c r="A1520" s="40"/>
    </row>
    <row r="1521" ht="14.25">
      <c r="A1521" s="40"/>
    </row>
    <row r="1522" ht="14.25">
      <c r="A1522" s="40"/>
    </row>
    <row r="1523" ht="14.25">
      <c r="A1523" s="40"/>
    </row>
    <row r="1524" ht="14.25">
      <c r="A1524" s="40"/>
    </row>
    <row r="1525" ht="14.25">
      <c r="A1525" s="40"/>
    </row>
    <row r="1526" ht="14.25">
      <c r="A1526" s="40"/>
    </row>
    <row r="1527" ht="14.25">
      <c r="A1527" s="40"/>
    </row>
    <row r="1528" ht="14.25">
      <c r="A1528" s="40"/>
    </row>
    <row r="1529" ht="14.25">
      <c r="A1529" s="40"/>
    </row>
    <row r="1530" ht="14.25">
      <c r="A1530" s="40"/>
    </row>
    <row r="1531" ht="14.25">
      <c r="A1531" s="40"/>
    </row>
    <row r="1532" ht="14.25">
      <c r="A1532" s="40"/>
    </row>
    <row r="1533" ht="14.25">
      <c r="A1533" s="40"/>
    </row>
    <row r="1534" ht="14.25">
      <c r="A1534" s="40"/>
    </row>
    <row r="1535" ht="14.25">
      <c r="A1535" s="40"/>
    </row>
    <row r="1536" ht="14.25">
      <c r="A1536" s="40"/>
    </row>
    <row r="1537" ht="14.25">
      <c r="A1537" s="40"/>
    </row>
    <row r="1538" ht="14.25">
      <c r="A1538" s="40"/>
    </row>
    <row r="1539" ht="14.25">
      <c r="A1539" s="40"/>
    </row>
    <row r="1540" ht="14.25">
      <c r="A1540" s="40"/>
    </row>
    <row r="1541" ht="14.25">
      <c r="A1541" s="40"/>
    </row>
    <row r="1542" ht="14.25">
      <c r="A1542" s="40"/>
    </row>
    <row r="1543" ht="14.25">
      <c r="A1543" s="40"/>
    </row>
    <row r="1544" ht="14.25">
      <c r="A1544" s="40"/>
    </row>
    <row r="1545" ht="14.25">
      <c r="A1545" s="40"/>
    </row>
    <row r="1546" ht="14.25">
      <c r="A1546" s="40"/>
    </row>
    <row r="1547" ht="14.25">
      <c r="A1547" s="40"/>
    </row>
    <row r="1548" ht="14.25">
      <c r="A1548" s="40"/>
    </row>
    <row r="1549" ht="14.25">
      <c r="A1549" s="40"/>
    </row>
    <row r="1550" ht="14.25">
      <c r="A1550" s="40"/>
    </row>
    <row r="1551" ht="14.25">
      <c r="A1551" s="40"/>
    </row>
    <row r="1552" ht="14.25">
      <c r="A1552" s="40"/>
    </row>
    <row r="1553" ht="14.25">
      <c r="A1553" s="40"/>
    </row>
    <row r="1554" ht="14.25">
      <c r="A1554" s="40"/>
    </row>
    <row r="1555" ht="14.25">
      <c r="A1555" s="40"/>
    </row>
    <row r="1556" ht="14.25">
      <c r="A1556" s="40"/>
    </row>
    <row r="1557" ht="14.25">
      <c r="A1557" s="40"/>
    </row>
    <row r="1558" ht="14.25">
      <c r="A1558" s="40"/>
    </row>
    <row r="1559" ht="14.25">
      <c r="A1559" s="40"/>
    </row>
    <row r="1560" ht="14.25">
      <c r="A1560" s="40"/>
    </row>
    <row r="1561" ht="14.25">
      <c r="A1561" s="40"/>
    </row>
    <row r="1562" ht="14.25">
      <c r="A1562" s="40"/>
    </row>
    <row r="1563" ht="14.25">
      <c r="A1563" s="40"/>
    </row>
    <row r="1564" ht="14.25">
      <c r="A1564" s="40"/>
    </row>
    <row r="1565" ht="14.25">
      <c r="A1565" s="40"/>
    </row>
    <row r="1566" ht="14.25">
      <c r="A1566" s="40"/>
    </row>
    <row r="1567" ht="14.25">
      <c r="A1567" s="40"/>
    </row>
    <row r="1568" ht="14.25">
      <c r="A1568" s="40"/>
    </row>
    <row r="1569" ht="14.25">
      <c r="A1569" s="40"/>
    </row>
    <row r="1570" ht="14.25">
      <c r="A1570" s="40"/>
    </row>
    <row r="1571" ht="14.25">
      <c r="A1571" s="40"/>
    </row>
    <row r="1572" ht="14.25">
      <c r="A1572" s="40"/>
    </row>
    <row r="1573" ht="14.25">
      <c r="A1573" s="40"/>
    </row>
    <row r="1574" ht="14.25">
      <c r="A1574" s="40"/>
    </row>
    <row r="1575" ht="14.25">
      <c r="A1575" s="40"/>
    </row>
    <row r="1576" ht="14.25">
      <c r="A1576" s="40"/>
    </row>
    <row r="1577" ht="14.25">
      <c r="A1577" s="40"/>
    </row>
    <row r="1578" ht="14.25">
      <c r="A1578" s="40"/>
    </row>
    <row r="1579" ht="14.25">
      <c r="A1579" s="40"/>
    </row>
    <row r="1580" ht="14.25">
      <c r="A1580" s="40"/>
    </row>
    <row r="1581" ht="14.25">
      <c r="A1581" s="40"/>
    </row>
    <row r="1582" ht="14.25">
      <c r="A1582" s="40"/>
    </row>
    <row r="1583" ht="14.25">
      <c r="A1583" s="40"/>
    </row>
    <row r="1584" ht="14.25">
      <c r="A1584" s="40"/>
    </row>
    <row r="1585" ht="14.25">
      <c r="A1585" s="40"/>
    </row>
    <row r="1586" ht="14.25">
      <c r="A1586" s="40"/>
    </row>
    <row r="1587" ht="14.25">
      <c r="A1587" s="40"/>
    </row>
    <row r="1588" ht="14.25">
      <c r="A1588" s="40"/>
    </row>
    <row r="1589" ht="14.25">
      <c r="A1589" s="40"/>
    </row>
    <row r="1590" ht="14.25">
      <c r="A1590" s="40"/>
    </row>
    <row r="1591" ht="14.25">
      <c r="A1591" s="40"/>
    </row>
    <row r="1592" ht="14.25">
      <c r="A1592" s="40"/>
    </row>
    <row r="1593" ht="14.25">
      <c r="A1593" s="40"/>
    </row>
    <row r="1594" ht="14.25">
      <c r="A1594" s="40"/>
    </row>
    <row r="1595" ht="14.25">
      <c r="A1595" s="40"/>
    </row>
    <row r="1596" ht="14.25">
      <c r="A1596" s="40"/>
    </row>
    <row r="1597" ht="14.25">
      <c r="A1597" s="40"/>
    </row>
    <row r="1598" ht="14.25">
      <c r="A1598" s="40"/>
    </row>
    <row r="1599" ht="14.25">
      <c r="A1599" s="40"/>
    </row>
    <row r="1600" ht="14.25">
      <c r="A1600" s="40"/>
    </row>
    <row r="1601" ht="14.25">
      <c r="A1601" s="40"/>
    </row>
    <row r="1602" ht="14.25">
      <c r="A1602" s="40"/>
    </row>
    <row r="1603" ht="14.25">
      <c r="A1603" s="40"/>
    </row>
    <row r="1604" ht="14.25">
      <c r="A1604" s="40"/>
    </row>
    <row r="1605" ht="14.25">
      <c r="A1605" s="40"/>
    </row>
    <row r="1606" ht="14.25">
      <c r="A1606" s="40"/>
    </row>
    <row r="1607" ht="14.25">
      <c r="A1607" s="40"/>
    </row>
    <row r="1608" ht="14.25">
      <c r="A1608" s="40"/>
    </row>
    <row r="1609" ht="14.25">
      <c r="A1609" s="40"/>
    </row>
    <row r="1610" ht="14.25">
      <c r="A1610" s="40"/>
    </row>
    <row r="1611" ht="14.25">
      <c r="A1611" s="40"/>
    </row>
    <row r="1612" ht="14.25">
      <c r="A1612" s="40"/>
    </row>
    <row r="1613" ht="14.25">
      <c r="A1613" s="40"/>
    </row>
    <row r="1614" ht="14.25">
      <c r="A1614" s="40"/>
    </row>
    <row r="1615" ht="14.25">
      <c r="A1615" s="40"/>
    </row>
    <row r="1616" ht="14.25">
      <c r="A1616" s="40"/>
    </row>
    <row r="1617" ht="14.25">
      <c r="A1617" s="40"/>
    </row>
    <row r="1618" ht="14.25">
      <c r="A1618" s="40"/>
    </row>
    <row r="1619" ht="14.25">
      <c r="A1619" s="40"/>
    </row>
    <row r="1620" ht="14.25">
      <c r="A1620" s="40"/>
    </row>
    <row r="1621" ht="14.25">
      <c r="A1621" s="40"/>
    </row>
    <row r="1622" ht="14.25">
      <c r="A1622" s="40"/>
    </row>
    <row r="1623" ht="14.25">
      <c r="A1623" s="40"/>
    </row>
    <row r="1624" ht="14.25">
      <c r="A1624" s="40"/>
    </row>
    <row r="1625" ht="14.25">
      <c r="A1625" s="40"/>
    </row>
    <row r="1626" ht="14.25">
      <c r="A1626" s="40"/>
    </row>
    <row r="1627" ht="14.25">
      <c r="A1627" s="40"/>
    </row>
    <row r="1628" ht="14.25">
      <c r="A1628" s="40"/>
    </row>
    <row r="1629" ht="14.25">
      <c r="A1629" s="40"/>
    </row>
    <row r="1630" ht="14.25">
      <c r="A1630" s="40"/>
    </row>
    <row r="1631" ht="14.25">
      <c r="A1631" s="40"/>
    </row>
    <row r="1632" ht="14.25">
      <c r="A1632" s="40"/>
    </row>
    <row r="1633" ht="14.25">
      <c r="A1633" s="40"/>
    </row>
    <row r="1634" ht="14.25">
      <c r="A1634" s="40"/>
    </row>
    <row r="1635" ht="14.25">
      <c r="A1635" s="40"/>
    </row>
    <row r="1636" ht="14.25">
      <c r="A1636" s="40"/>
    </row>
    <row r="1637" ht="14.25">
      <c r="A1637" s="40"/>
    </row>
    <row r="1638" ht="14.25">
      <c r="A1638" s="40"/>
    </row>
    <row r="1639" ht="14.25">
      <c r="A1639" s="40"/>
    </row>
    <row r="1640" ht="14.25">
      <c r="A1640" s="40"/>
    </row>
    <row r="1641" ht="14.25">
      <c r="A1641" s="40"/>
    </row>
    <row r="1642" ht="14.25">
      <c r="A1642" s="40"/>
    </row>
    <row r="1643" ht="14.25">
      <c r="A1643" s="40"/>
    </row>
    <row r="1644" ht="14.25">
      <c r="A1644" s="40"/>
    </row>
    <row r="1645" ht="14.25">
      <c r="A1645" s="40"/>
    </row>
    <row r="1646" ht="14.25">
      <c r="A1646" s="40"/>
    </row>
    <row r="1647" ht="14.25">
      <c r="A1647" s="40"/>
    </row>
    <row r="1648" ht="14.25">
      <c r="A1648" s="40"/>
    </row>
    <row r="1649" ht="14.25">
      <c r="A1649" s="40"/>
    </row>
    <row r="1650" ht="14.25">
      <c r="A1650" s="40"/>
    </row>
    <row r="1651" ht="14.25">
      <c r="A1651" s="40"/>
    </row>
    <row r="1652" ht="14.25">
      <c r="A1652" s="40"/>
    </row>
    <row r="1653" ht="14.25">
      <c r="A1653" s="40"/>
    </row>
    <row r="1654" ht="14.25">
      <c r="A1654" s="40"/>
    </row>
    <row r="1655" ht="14.25">
      <c r="A1655" s="40"/>
    </row>
    <row r="1656" ht="14.25">
      <c r="A1656" s="40"/>
    </row>
    <row r="1657" ht="14.25">
      <c r="A1657" s="40"/>
    </row>
    <row r="1658" ht="14.25">
      <c r="A1658" s="40"/>
    </row>
    <row r="1659" ht="14.25">
      <c r="A1659" s="40"/>
    </row>
    <row r="1660" ht="14.25">
      <c r="A1660" s="40"/>
    </row>
    <row r="1661" ht="14.25">
      <c r="A1661" s="40"/>
    </row>
    <row r="1662" ht="14.25">
      <c r="A1662" s="40"/>
    </row>
    <row r="1663" ht="14.25">
      <c r="A1663" s="40"/>
    </row>
    <row r="1664" ht="14.25">
      <c r="A1664" s="40"/>
    </row>
    <row r="1665" ht="14.25">
      <c r="A1665" s="40"/>
    </row>
    <row r="1666" ht="14.25">
      <c r="A1666" s="40"/>
    </row>
    <row r="1667" ht="14.25">
      <c r="A1667" s="40"/>
    </row>
    <row r="1668" ht="14.25">
      <c r="A1668" s="40"/>
    </row>
    <row r="1669" ht="14.25">
      <c r="A1669" s="40"/>
    </row>
    <row r="1670" ht="14.25">
      <c r="A1670" s="40"/>
    </row>
    <row r="1671" ht="14.25">
      <c r="A1671" s="40"/>
    </row>
    <row r="1672" ht="14.25">
      <c r="A1672" s="40"/>
    </row>
    <row r="1673" ht="14.25">
      <c r="A1673" s="40"/>
    </row>
    <row r="1674" ht="14.25">
      <c r="A1674" s="40"/>
    </row>
    <row r="1675" ht="14.25">
      <c r="A1675" s="40"/>
    </row>
    <row r="1676" ht="14.25">
      <c r="A1676" s="40"/>
    </row>
    <row r="1677" ht="14.25">
      <c r="A1677" s="40"/>
    </row>
    <row r="1678" ht="14.25">
      <c r="A1678" s="40"/>
    </row>
    <row r="1679" ht="14.25">
      <c r="A1679" s="40"/>
    </row>
    <row r="1680" ht="14.25">
      <c r="A1680" s="40"/>
    </row>
    <row r="1681" ht="14.25">
      <c r="A1681" s="40"/>
    </row>
    <row r="1682" ht="14.25">
      <c r="A1682" s="40"/>
    </row>
    <row r="1683" ht="14.25">
      <c r="A1683" s="40"/>
    </row>
    <row r="1684" ht="14.25">
      <c r="A1684" s="40"/>
    </row>
    <row r="1685" ht="14.25">
      <c r="A1685" s="40"/>
    </row>
    <row r="1686" ht="14.25">
      <c r="A1686" s="40"/>
    </row>
    <row r="1687" ht="14.25">
      <c r="A1687" s="40"/>
    </row>
    <row r="1688" ht="14.25">
      <c r="A1688" s="40"/>
    </row>
    <row r="1689" ht="14.25">
      <c r="A1689" s="40"/>
    </row>
    <row r="1690" ht="14.25">
      <c r="A1690" s="40"/>
    </row>
    <row r="1691" ht="14.25">
      <c r="A1691" s="40"/>
    </row>
    <row r="1692" ht="14.25">
      <c r="A1692" s="40"/>
    </row>
    <row r="1693" ht="14.25">
      <c r="A1693" s="40"/>
    </row>
    <row r="1694" ht="14.25">
      <c r="A1694" s="40"/>
    </row>
    <row r="1695" ht="14.25">
      <c r="A1695" s="40"/>
    </row>
    <row r="1696" ht="14.25">
      <c r="A1696" s="40"/>
    </row>
    <row r="1697" ht="14.25">
      <c r="A1697" s="40"/>
    </row>
    <row r="1698" ht="14.25">
      <c r="A1698" s="40"/>
    </row>
    <row r="1699" ht="14.25">
      <c r="A1699" s="40"/>
    </row>
    <row r="1700" ht="14.25">
      <c r="A1700" s="40"/>
    </row>
    <row r="1701" ht="14.25">
      <c r="A1701" s="40"/>
    </row>
    <row r="1702" ht="14.25">
      <c r="A1702" s="40"/>
    </row>
    <row r="1703" ht="14.25">
      <c r="A1703" s="40"/>
    </row>
    <row r="1704" ht="14.25">
      <c r="A1704" s="40"/>
    </row>
    <row r="1705" ht="14.25">
      <c r="A1705" s="40"/>
    </row>
    <row r="1706" ht="14.25">
      <c r="A1706" s="40"/>
    </row>
    <row r="1707" ht="14.25">
      <c r="A1707" s="40"/>
    </row>
    <row r="1708" ht="14.25">
      <c r="A1708" s="40"/>
    </row>
    <row r="1709" ht="14.25">
      <c r="A1709" s="40"/>
    </row>
    <row r="1710" ht="14.25">
      <c r="A1710" s="40"/>
    </row>
    <row r="1711" ht="14.25">
      <c r="A1711" s="40"/>
    </row>
    <row r="1712" ht="14.25">
      <c r="A1712" s="40"/>
    </row>
    <row r="1713" ht="14.25">
      <c r="A1713" s="40"/>
    </row>
    <row r="1714" ht="14.25">
      <c r="A1714" s="40"/>
    </row>
    <row r="1715" ht="14.25">
      <c r="A1715" s="40"/>
    </row>
    <row r="1716" ht="14.25">
      <c r="A1716" s="40"/>
    </row>
    <row r="1717" ht="14.25">
      <c r="A1717" s="40"/>
    </row>
    <row r="1718" ht="14.25">
      <c r="A1718" s="40"/>
    </row>
    <row r="1719" ht="14.25">
      <c r="A1719" s="40"/>
    </row>
    <row r="1720" ht="14.25">
      <c r="A1720" s="40"/>
    </row>
    <row r="1721" ht="14.25">
      <c r="A1721" s="40"/>
    </row>
    <row r="1722" ht="14.25">
      <c r="A1722" s="40"/>
    </row>
    <row r="1723" ht="14.25">
      <c r="A1723" s="40"/>
    </row>
    <row r="1724" ht="14.25">
      <c r="A1724" s="40"/>
    </row>
    <row r="1725" ht="14.25">
      <c r="A1725" s="40"/>
    </row>
    <row r="1726" ht="14.25">
      <c r="A1726" s="40"/>
    </row>
    <row r="1727" ht="14.25">
      <c r="A1727" s="40"/>
    </row>
    <row r="1728" ht="14.25">
      <c r="A1728" s="40"/>
    </row>
    <row r="1729" ht="14.25">
      <c r="A1729" s="40"/>
    </row>
    <row r="1730" ht="14.25">
      <c r="A1730" s="40"/>
    </row>
    <row r="1731" ht="14.25">
      <c r="A1731" s="40"/>
    </row>
    <row r="1732" ht="14.25">
      <c r="A1732" s="40"/>
    </row>
    <row r="1733" ht="14.25">
      <c r="A1733" s="40"/>
    </row>
    <row r="1734" ht="14.25">
      <c r="A1734" s="40"/>
    </row>
    <row r="1735" ht="14.25">
      <c r="A1735" s="40"/>
    </row>
    <row r="1736" ht="14.25">
      <c r="A1736" s="40"/>
    </row>
    <row r="1737" ht="14.25">
      <c r="A1737" s="40"/>
    </row>
    <row r="1738" ht="14.25">
      <c r="A1738" s="40"/>
    </row>
    <row r="1739" ht="14.25">
      <c r="A1739" s="40"/>
    </row>
    <row r="1740" ht="14.25">
      <c r="A1740" s="40"/>
    </row>
    <row r="1741" ht="14.25">
      <c r="A1741" s="40"/>
    </row>
    <row r="1742" ht="14.25">
      <c r="A1742" s="40"/>
    </row>
    <row r="1743" ht="14.25">
      <c r="A1743" s="40"/>
    </row>
    <row r="1744" ht="14.25">
      <c r="A1744" s="40"/>
    </row>
    <row r="1745" ht="14.25">
      <c r="A1745" s="40"/>
    </row>
    <row r="1746" ht="14.25">
      <c r="A1746" s="40"/>
    </row>
    <row r="1747" ht="14.25">
      <c r="A1747" s="40"/>
    </row>
    <row r="1748" ht="14.25">
      <c r="A1748" s="40"/>
    </row>
    <row r="1749" ht="14.25">
      <c r="A1749" s="40"/>
    </row>
    <row r="1750" ht="14.25">
      <c r="A1750" s="40"/>
    </row>
    <row r="1751" ht="14.25">
      <c r="A1751" s="40"/>
    </row>
    <row r="1752" ht="14.25">
      <c r="A1752" s="40"/>
    </row>
    <row r="1753" ht="14.25">
      <c r="A1753" s="40"/>
    </row>
    <row r="1754" ht="14.25">
      <c r="A1754" s="40"/>
    </row>
    <row r="1755" ht="14.25">
      <c r="A1755" s="40"/>
    </row>
    <row r="1756" ht="14.25">
      <c r="A1756" s="40"/>
    </row>
    <row r="1757" ht="14.25">
      <c r="A1757" s="40"/>
    </row>
    <row r="1758" ht="14.25">
      <c r="A1758" s="40"/>
    </row>
    <row r="1759" ht="14.25">
      <c r="A1759" s="40"/>
    </row>
    <row r="1760" ht="14.25">
      <c r="A1760" s="40"/>
    </row>
    <row r="1761" ht="14.25">
      <c r="A1761" s="40"/>
    </row>
    <row r="1762" ht="14.25">
      <c r="A1762" s="40"/>
    </row>
    <row r="1763" ht="14.25">
      <c r="A1763" s="40"/>
    </row>
    <row r="1764" ht="14.25">
      <c r="A1764" s="40"/>
    </row>
    <row r="1765" ht="14.25">
      <c r="A1765" s="40"/>
    </row>
    <row r="1766" ht="14.25">
      <c r="A1766" s="40"/>
    </row>
    <row r="1767" ht="14.25">
      <c r="A1767" s="40"/>
    </row>
    <row r="1768" ht="14.25">
      <c r="A1768" s="40"/>
    </row>
    <row r="1769" ht="14.25">
      <c r="A1769" s="40"/>
    </row>
    <row r="1770" ht="14.25">
      <c r="A1770" s="40"/>
    </row>
    <row r="1771" ht="14.25">
      <c r="A1771" s="40"/>
    </row>
    <row r="1772" ht="14.25">
      <c r="A1772" s="40"/>
    </row>
    <row r="1773" ht="14.25">
      <c r="A1773" s="40"/>
    </row>
    <row r="1774" ht="14.25">
      <c r="A1774" s="40"/>
    </row>
    <row r="1775" ht="14.25">
      <c r="A1775" s="40"/>
    </row>
    <row r="1776" ht="14.25">
      <c r="A1776" s="40"/>
    </row>
    <row r="1777" ht="14.25">
      <c r="A1777" s="40"/>
    </row>
    <row r="1778" ht="14.25">
      <c r="A1778" s="40"/>
    </row>
    <row r="1779" ht="14.25">
      <c r="A1779" s="40"/>
    </row>
    <row r="1780" ht="14.25">
      <c r="A1780" s="40"/>
    </row>
    <row r="1781" ht="14.25">
      <c r="A1781" s="40"/>
    </row>
    <row r="1782" ht="14.25">
      <c r="A1782" s="40"/>
    </row>
    <row r="1783" ht="14.25">
      <c r="A1783" s="40"/>
    </row>
    <row r="1784" ht="14.25">
      <c r="A1784" s="40"/>
    </row>
    <row r="1785" ht="14.25">
      <c r="A1785" s="40"/>
    </row>
    <row r="1786" ht="14.25">
      <c r="A1786" s="40"/>
    </row>
    <row r="1787" ht="14.25">
      <c r="A1787" s="40"/>
    </row>
    <row r="1788" ht="14.25">
      <c r="A1788" s="40"/>
    </row>
    <row r="1789" ht="14.25">
      <c r="A1789" s="40"/>
    </row>
    <row r="1790" ht="14.25">
      <c r="A1790" s="40"/>
    </row>
    <row r="1791" ht="14.25">
      <c r="A1791" s="40"/>
    </row>
    <row r="1792" ht="14.25">
      <c r="A1792" s="40"/>
    </row>
    <row r="1793" ht="14.25">
      <c r="A1793" s="40"/>
    </row>
    <row r="1794" ht="14.25">
      <c r="A1794" s="40"/>
    </row>
    <row r="1795" ht="14.25">
      <c r="A1795" s="40"/>
    </row>
    <row r="1796" ht="14.25">
      <c r="A1796" s="40"/>
    </row>
    <row r="1797" ht="14.25">
      <c r="A1797" s="40"/>
    </row>
    <row r="1798" ht="14.25">
      <c r="A1798" s="40"/>
    </row>
    <row r="1799" ht="14.25">
      <c r="A1799" s="40"/>
    </row>
    <row r="1800" ht="14.25">
      <c r="A1800" s="40"/>
    </row>
    <row r="1801" ht="14.25">
      <c r="A1801" s="40"/>
    </row>
    <row r="1802" ht="14.25">
      <c r="A1802" s="40"/>
    </row>
    <row r="1803" ht="14.25">
      <c r="A1803" s="40"/>
    </row>
    <row r="1804" ht="14.25">
      <c r="A1804" s="40"/>
    </row>
    <row r="1805" ht="14.25">
      <c r="A1805" s="40"/>
    </row>
    <row r="1806" ht="14.25">
      <c r="A1806" s="40"/>
    </row>
    <row r="1807" ht="14.25">
      <c r="A1807" s="40"/>
    </row>
    <row r="1808" ht="14.25">
      <c r="A1808" s="40"/>
    </row>
    <row r="1809" ht="14.25">
      <c r="A1809" s="40"/>
    </row>
    <row r="1810" ht="14.25">
      <c r="A1810" s="40"/>
    </row>
    <row r="1811" ht="14.25">
      <c r="A1811" s="40"/>
    </row>
    <row r="1812" ht="14.25">
      <c r="A1812" s="40"/>
    </row>
    <row r="1813" ht="14.25">
      <c r="A1813" s="40"/>
    </row>
    <row r="1814" ht="14.25">
      <c r="A1814" s="40"/>
    </row>
    <row r="1815" ht="14.25">
      <c r="A1815" s="40"/>
    </row>
    <row r="1816" ht="14.25">
      <c r="A1816" s="40"/>
    </row>
    <row r="1817" ht="14.25">
      <c r="A1817" s="40"/>
    </row>
    <row r="1818" ht="14.25">
      <c r="A1818" s="40"/>
    </row>
    <row r="1819" ht="14.25">
      <c r="A1819" s="40"/>
    </row>
    <row r="1820" ht="14.25">
      <c r="A1820" s="40"/>
    </row>
    <row r="1821" ht="14.25">
      <c r="A1821" s="40"/>
    </row>
    <row r="1822" ht="14.25">
      <c r="A1822" s="40"/>
    </row>
    <row r="1823" ht="14.25">
      <c r="A1823" s="40"/>
    </row>
    <row r="1824" ht="14.25">
      <c r="A1824" s="40"/>
    </row>
    <row r="1825" ht="14.25">
      <c r="A1825" s="40"/>
    </row>
    <row r="1826" ht="14.25">
      <c r="A1826" s="40"/>
    </row>
    <row r="1827" ht="14.25">
      <c r="I1827" s="256">
        <f>I653+I679</f>
        <v>2356.6000000000004</v>
      </c>
    </row>
  </sheetData>
  <sheetProtection/>
  <autoFilter ref="E1:E1826"/>
  <mergeCells count="15">
    <mergeCell ref="C9:C10"/>
    <mergeCell ref="D9:D10"/>
    <mergeCell ref="E9:E10"/>
    <mergeCell ref="A7:I7"/>
    <mergeCell ref="H9:H10"/>
    <mergeCell ref="I9:I10"/>
    <mergeCell ref="A9:A10"/>
    <mergeCell ref="G9:G10"/>
    <mergeCell ref="B9:B10"/>
    <mergeCell ref="H1:I1"/>
    <mergeCell ref="G2:I2"/>
    <mergeCell ref="G3:I3"/>
    <mergeCell ref="H4:I4"/>
    <mergeCell ref="G5:I5"/>
    <mergeCell ref="G6:I6"/>
  </mergeCells>
  <printOptions horizontalCentered="1"/>
  <pageMargins left="0.71" right="0.18" top="0.39" bottom="0.2755905511811024" header="0.34" footer="0.27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2"/>
  <sheetViews>
    <sheetView tabSelected="1" zoomScaleSheetLayoutView="100" zoomScalePageLayoutView="0" workbookViewId="0" topLeftCell="A1">
      <selection activeCell="C4" sqref="C4"/>
    </sheetView>
  </sheetViews>
  <sheetFormatPr defaultColWidth="8.796875" defaultRowHeight="15"/>
  <cols>
    <col min="1" max="1" width="6.5" style="2" customWidth="1"/>
    <col min="2" max="2" width="53.8984375" style="28" customWidth="1"/>
    <col min="3" max="3" width="9.59765625" style="2" customWidth="1"/>
    <col min="4" max="4" width="5.19921875" style="202" customWidth="1"/>
    <col min="5" max="5" width="15.69921875" style="37" customWidth="1"/>
    <col min="6" max="16384" width="9" style="2" customWidth="1"/>
  </cols>
  <sheetData>
    <row r="1" spans="3:5" ht="14.25">
      <c r="C1" s="263"/>
      <c r="D1" s="258"/>
      <c r="E1" s="257" t="s">
        <v>524</v>
      </c>
    </row>
    <row r="2" spans="3:5" ht="14.25">
      <c r="C2" s="298" t="s">
        <v>525</v>
      </c>
      <c r="D2" s="298"/>
      <c r="E2" s="298"/>
    </row>
    <row r="3" spans="3:5" ht="14.25">
      <c r="C3" s="298" t="s">
        <v>625</v>
      </c>
      <c r="D3" s="298"/>
      <c r="E3" s="298"/>
    </row>
    <row r="4" spans="3:5" ht="14.25">
      <c r="C4" s="46"/>
      <c r="D4" s="258"/>
      <c r="E4" s="257" t="s">
        <v>234</v>
      </c>
    </row>
    <row r="5" spans="3:5" ht="14.25">
      <c r="C5" s="46"/>
      <c r="D5" s="258"/>
      <c r="E5" s="257" t="s">
        <v>525</v>
      </c>
    </row>
    <row r="6" spans="3:5" ht="14.25">
      <c r="C6" s="46"/>
      <c r="D6" s="258"/>
      <c r="E6" s="257" t="s">
        <v>232</v>
      </c>
    </row>
    <row r="7" ht="14.25">
      <c r="C7" s="46"/>
    </row>
    <row r="8" spans="1:5" ht="61.5" customHeight="1">
      <c r="A8" s="296" t="s">
        <v>174</v>
      </c>
      <c r="B8" s="296"/>
      <c r="C8" s="296"/>
      <c r="D8" s="297"/>
      <c r="E8" s="297"/>
    </row>
    <row r="9" spans="2:3" ht="15" thickBot="1">
      <c r="B9" s="295"/>
      <c r="C9" s="295"/>
    </row>
    <row r="10" spans="1:5" ht="28.5">
      <c r="A10" s="190" t="s">
        <v>273</v>
      </c>
      <c r="B10" s="191" t="s">
        <v>274</v>
      </c>
      <c r="C10" s="192" t="s">
        <v>427</v>
      </c>
      <c r="D10" s="213" t="s">
        <v>428</v>
      </c>
      <c r="E10" s="211" t="s">
        <v>321</v>
      </c>
    </row>
    <row r="11" spans="1:5" ht="45.75" customHeight="1">
      <c r="A11" s="111">
        <v>1</v>
      </c>
      <c r="B11" s="151" t="s">
        <v>161</v>
      </c>
      <c r="C11" s="112" t="s">
        <v>287</v>
      </c>
      <c r="D11" s="209"/>
      <c r="E11" s="231">
        <v>168878.7</v>
      </c>
    </row>
    <row r="12" spans="1:5" ht="23.25" customHeight="1">
      <c r="A12" s="113"/>
      <c r="B12" s="114" t="s">
        <v>526</v>
      </c>
      <c r="C12" s="112"/>
      <c r="D12" s="209"/>
      <c r="E12" s="232"/>
    </row>
    <row r="13" spans="1:5" ht="36" customHeight="1">
      <c r="A13" s="113"/>
      <c r="B13" s="114" t="s">
        <v>529</v>
      </c>
      <c r="C13" s="102" t="s">
        <v>375</v>
      </c>
      <c r="D13" s="209"/>
      <c r="E13" s="232">
        <v>133650</v>
      </c>
    </row>
    <row r="14" spans="1:5" ht="35.25" customHeight="1">
      <c r="A14" s="113"/>
      <c r="B14" s="107" t="s">
        <v>551</v>
      </c>
      <c r="C14" s="11" t="s">
        <v>376</v>
      </c>
      <c r="D14" s="203"/>
      <c r="E14" s="232">
        <v>133650</v>
      </c>
    </row>
    <row r="15" spans="1:5" ht="32.25" customHeight="1">
      <c r="A15" s="113"/>
      <c r="B15" s="105" t="s">
        <v>288</v>
      </c>
      <c r="C15" s="11" t="s">
        <v>376</v>
      </c>
      <c r="D15" s="203" t="s">
        <v>487</v>
      </c>
      <c r="E15" s="232">
        <v>133650</v>
      </c>
    </row>
    <row r="16" spans="1:5" ht="21" customHeight="1">
      <c r="A16" s="113"/>
      <c r="B16" s="105" t="s">
        <v>289</v>
      </c>
      <c r="C16" s="11" t="s">
        <v>376</v>
      </c>
      <c r="D16" s="203" t="s">
        <v>508</v>
      </c>
      <c r="E16" s="232">
        <v>133650</v>
      </c>
    </row>
    <row r="17" spans="1:5" ht="32.25" customHeight="1">
      <c r="A17" s="113"/>
      <c r="B17" s="114" t="s">
        <v>530</v>
      </c>
      <c r="C17" s="102" t="s">
        <v>531</v>
      </c>
      <c r="D17" s="209"/>
      <c r="E17" s="232">
        <v>10000</v>
      </c>
    </row>
    <row r="18" spans="1:5" ht="32.25" customHeight="1">
      <c r="A18" s="113"/>
      <c r="B18" s="114" t="s">
        <v>160</v>
      </c>
      <c r="C18" s="102" t="s">
        <v>532</v>
      </c>
      <c r="D18" s="209"/>
      <c r="E18" s="232">
        <v>10000</v>
      </c>
    </row>
    <row r="19" spans="1:5" ht="32.25" customHeight="1" hidden="1">
      <c r="A19" s="113"/>
      <c r="B19" s="100" t="s">
        <v>288</v>
      </c>
      <c r="C19" s="102" t="s">
        <v>527</v>
      </c>
      <c r="D19" s="203" t="s">
        <v>487</v>
      </c>
      <c r="E19" s="232"/>
    </row>
    <row r="20" spans="1:5" ht="19.5" customHeight="1" hidden="1">
      <c r="A20" s="113"/>
      <c r="B20" s="9" t="s">
        <v>374</v>
      </c>
      <c r="C20" s="102" t="s">
        <v>527</v>
      </c>
      <c r="D20" s="203" t="s">
        <v>508</v>
      </c>
      <c r="E20" s="232"/>
    </row>
    <row r="21" spans="1:5" ht="52.5" customHeight="1">
      <c r="A21" s="113"/>
      <c r="B21" s="108" t="s">
        <v>312</v>
      </c>
      <c r="C21" s="102" t="s">
        <v>532</v>
      </c>
      <c r="D21" s="209"/>
      <c r="E21" s="232">
        <v>10000</v>
      </c>
    </row>
    <row r="22" spans="1:5" ht="20.25" customHeight="1">
      <c r="A22" s="113"/>
      <c r="B22" s="93" t="s">
        <v>313</v>
      </c>
      <c r="C22" s="102" t="s">
        <v>532</v>
      </c>
      <c r="D22" s="209" t="s">
        <v>513</v>
      </c>
      <c r="E22" s="232">
        <v>10000</v>
      </c>
    </row>
    <row r="23" spans="1:5" ht="41.25" customHeight="1">
      <c r="A23" s="113"/>
      <c r="B23" s="55" t="s">
        <v>548</v>
      </c>
      <c r="C23" s="102" t="s">
        <v>532</v>
      </c>
      <c r="D23" s="209">
        <v>410</v>
      </c>
      <c r="E23" s="232">
        <v>10000</v>
      </c>
    </row>
    <row r="24" spans="1:6" ht="15.75">
      <c r="A24" s="109"/>
      <c r="B24" s="107" t="s">
        <v>528</v>
      </c>
      <c r="C24" s="11" t="s">
        <v>373</v>
      </c>
      <c r="D24" s="203"/>
      <c r="E24" s="233">
        <v>10873</v>
      </c>
      <c r="F24" s="56"/>
    </row>
    <row r="25" spans="1:6" ht="15.75">
      <c r="A25" s="109"/>
      <c r="B25" s="9" t="s">
        <v>156</v>
      </c>
      <c r="C25" s="11" t="s">
        <v>157</v>
      </c>
      <c r="D25" s="203"/>
      <c r="E25" s="233">
        <v>675</v>
      </c>
      <c r="F25" s="56"/>
    </row>
    <row r="26" spans="1:6" ht="30.75">
      <c r="A26" s="109"/>
      <c r="B26" s="100" t="s">
        <v>288</v>
      </c>
      <c r="C26" s="11" t="s">
        <v>157</v>
      </c>
      <c r="D26" s="203">
        <v>600</v>
      </c>
      <c r="E26" s="233">
        <v>675</v>
      </c>
      <c r="F26" s="56"/>
    </row>
    <row r="27" spans="1:6" ht="15.75">
      <c r="A27" s="109"/>
      <c r="B27" s="9" t="s">
        <v>374</v>
      </c>
      <c r="C27" s="11" t="s">
        <v>157</v>
      </c>
      <c r="D27" s="203">
        <v>610</v>
      </c>
      <c r="E27" s="233">
        <v>675</v>
      </c>
      <c r="F27" s="56"/>
    </row>
    <row r="28" spans="1:6" ht="63" customHeight="1">
      <c r="A28" s="109"/>
      <c r="B28" s="107" t="s">
        <v>290</v>
      </c>
      <c r="C28" s="11" t="s">
        <v>291</v>
      </c>
      <c r="D28" s="203"/>
      <c r="E28" s="233">
        <v>10198</v>
      </c>
      <c r="F28" s="56"/>
    </row>
    <row r="29" spans="1:6" ht="30.75">
      <c r="A29" s="109"/>
      <c r="B29" s="100" t="s">
        <v>288</v>
      </c>
      <c r="C29" s="11" t="s">
        <v>291</v>
      </c>
      <c r="D29" s="203" t="s">
        <v>487</v>
      </c>
      <c r="E29" s="233">
        <v>10198</v>
      </c>
      <c r="F29" s="56"/>
    </row>
    <row r="30" spans="1:6" ht="15.75">
      <c r="A30" s="109"/>
      <c r="B30" s="9" t="s">
        <v>374</v>
      </c>
      <c r="C30" s="11" t="s">
        <v>291</v>
      </c>
      <c r="D30" s="203" t="s">
        <v>508</v>
      </c>
      <c r="E30" s="233">
        <v>10198</v>
      </c>
      <c r="F30" s="56"/>
    </row>
    <row r="31" spans="1:6" ht="33" customHeight="1">
      <c r="A31" s="109"/>
      <c r="B31" s="9" t="s">
        <v>533</v>
      </c>
      <c r="C31" s="78" t="s">
        <v>534</v>
      </c>
      <c r="D31" s="203"/>
      <c r="E31" s="233">
        <v>14300</v>
      </c>
      <c r="F31" s="56"/>
    </row>
    <row r="32" spans="1:6" ht="21" customHeight="1">
      <c r="A32" s="109"/>
      <c r="B32" s="9" t="s">
        <v>257</v>
      </c>
      <c r="C32" s="78" t="s">
        <v>258</v>
      </c>
      <c r="D32" s="203"/>
      <c r="E32" s="233">
        <v>14300</v>
      </c>
      <c r="F32" s="56"/>
    </row>
    <row r="33" spans="1:6" ht="33" customHeight="1">
      <c r="A33" s="109"/>
      <c r="B33" s="100" t="s">
        <v>288</v>
      </c>
      <c r="C33" s="78" t="s">
        <v>258</v>
      </c>
      <c r="D33" s="203">
        <v>600</v>
      </c>
      <c r="E33" s="233">
        <v>14300</v>
      </c>
      <c r="F33" s="56"/>
    </row>
    <row r="34" spans="1:6" ht="21" customHeight="1">
      <c r="A34" s="109"/>
      <c r="B34" s="9" t="s">
        <v>374</v>
      </c>
      <c r="C34" s="78" t="s">
        <v>258</v>
      </c>
      <c r="D34" s="203">
        <v>610</v>
      </c>
      <c r="E34" s="233">
        <v>14300</v>
      </c>
      <c r="F34" s="56"/>
    </row>
    <row r="35" spans="1:6" ht="15.75" hidden="1">
      <c r="A35" s="109"/>
      <c r="B35" s="9" t="s">
        <v>535</v>
      </c>
      <c r="C35" s="78" t="s">
        <v>536</v>
      </c>
      <c r="D35" s="203"/>
      <c r="E35" s="233"/>
      <c r="F35" s="56"/>
    </row>
    <row r="36" spans="1:6" ht="33" customHeight="1">
      <c r="A36" s="109"/>
      <c r="B36" s="9" t="s">
        <v>537</v>
      </c>
      <c r="C36" s="78" t="s">
        <v>538</v>
      </c>
      <c r="D36" s="203"/>
      <c r="E36" s="233">
        <v>55.7</v>
      </c>
      <c r="F36" s="56"/>
    </row>
    <row r="37" spans="1:6" ht="33" customHeight="1">
      <c r="A37" s="109"/>
      <c r="B37" s="9" t="s">
        <v>539</v>
      </c>
      <c r="C37" s="78" t="s">
        <v>540</v>
      </c>
      <c r="D37" s="203"/>
      <c r="E37" s="233">
        <v>55.7</v>
      </c>
      <c r="F37" s="56"/>
    </row>
    <row r="38" spans="1:6" ht="33" customHeight="1">
      <c r="A38" s="109"/>
      <c r="B38" s="92" t="s">
        <v>283</v>
      </c>
      <c r="C38" s="78" t="s">
        <v>540</v>
      </c>
      <c r="D38" s="203" t="s">
        <v>286</v>
      </c>
      <c r="E38" s="233">
        <v>55.7</v>
      </c>
      <c r="F38" s="56"/>
    </row>
    <row r="39" spans="1:6" ht="33" customHeight="1">
      <c r="A39" s="109"/>
      <c r="B39" s="93" t="s">
        <v>284</v>
      </c>
      <c r="C39" s="78" t="s">
        <v>540</v>
      </c>
      <c r="D39" s="203" t="s">
        <v>276</v>
      </c>
      <c r="E39" s="233">
        <v>55.7</v>
      </c>
      <c r="F39" s="56"/>
    </row>
    <row r="40" spans="1:5" s="30" customFormat="1" ht="45.75" customHeight="1">
      <c r="A40" s="79">
        <v>2</v>
      </c>
      <c r="B40" s="194" t="s">
        <v>162</v>
      </c>
      <c r="C40" s="73" t="s">
        <v>292</v>
      </c>
      <c r="D40" s="204"/>
      <c r="E40" s="234">
        <v>158474.8</v>
      </c>
    </row>
    <row r="41" spans="1:5" ht="14.25">
      <c r="A41" s="80"/>
      <c r="B41" s="57" t="s">
        <v>293</v>
      </c>
      <c r="C41" s="77" t="s">
        <v>294</v>
      </c>
      <c r="D41" s="148"/>
      <c r="E41" s="236">
        <v>93449</v>
      </c>
    </row>
    <row r="42" spans="1:5" ht="14.25">
      <c r="A42" s="80"/>
      <c r="B42" s="58" t="s">
        <v>295</v>
      </c>
      <c r="C42" s="77" t="s">
        <v>320</v>
      </c>
      <c r="D42" s="148"/>
      <c r="E42" s="236">
        <v>52958.7</v>
      </c>
    </row>
    <row r="43" spans="1:5" ht="30">
      <c r="A43" s="80"/>
      <c r="B43" s="55" t="s">
        <v>288</v>
      </c>
      <c r="C43" s="77" t="s">
        <v>320</v>
      </c>
      <c r="D43" s="148">
        <v>600</v>
      </c>
      <c r="E43" s="236">
        <v>52958.7</v>
      </c>
    </row>
    <row r="44" spans="1:5" ht="15">
      <c r="A44" s="80"/>
      <c r="B44" s="55" t="s">
        <v>289</v>
      </c>
      <c r="C44" s="77" t="s">
        <v>320</v>
      </c>
      <c r="D44" s="148">
        <v>610</v>
      </c>
      <c r="E44" s="236">
        <v>12210.8</v>
      </c>
    </row>
    <row r="45" spans="1:5" ht="15">
      <c r="A45" s="80"/>
      <c r="B45" s="55" t="s">
        <v>296</v>
      </c>
      <c r="C45" s="77" t="s">
        <v>320</v>
      </c>
      <c r="D45" s="148">
        <v>620</v>
      </c>
      <c r="E45" s="236">
        <v>40747.9</v>
      </c>
    </row>
    <row r="46" spans="1:7" ht="15">
      <c r="A46" s="80"/>
      <c r="B46" s="59" t="s">
        <v>297</v>
      </c>
      <c r="C46" s="77" t="s">
        <v>322</v>
      </c>
      <c r="D46" s="148"/>
      <c r="E46" s="236">
        <v>3709.8</v>
      </c>
      <c r="G46" s="23"/>
    </row>
    <row r="47" spans="1:5" ht="14.25">
      <c r="A47" s="80"/>
      <c r="B47" s="60" t="s">
        <v>298</v>
      </c>
      <c r="C47" s="77" t="s">
        <v>323</v>
      </c>
      <c r="D47" s="148"/>
      <c r="E47" s="236">
        <v>306.5</v>
      </c>
    </row>
    <row r="48" spans="1:5" ht="30" hidden="1">
      <c r="A48" s="80"/>
      <c r="B48" s="47" t="s">
        <v>283</v>
      </c>
      <c r="C48" s="77" t="s">
        <v>323</v>
      </c>
      <c r="D48" s="148">
        <v>200</v>
      </c>
      <c r="E48" s="236"/>
    </row>
    <row r="49" spans="1:5" ht="30" hidden="1">
      <c r="A49" s="80"/>
      <c r="B49" s="48" t="s">
        <v>284</v>
      </c>
      <c r="C49" s="77" t="s">
        <v>323</v>
      </c>
      <c r="D49" s="148">
        <v>240</v>
      </c>
      <c r="E49" s="236"/>
    </row>
    <row r="50" spans="1:5" ht="30">
      <c r="A50" s="80"/>
      <c r="B50" s="55" t="s">
        <v>288</v>
      </c>
      <c r="C50" s="77" t="s">
        <v>323</v>
      </c>
      <c r="D50" s="148">
        <v>600</v>
      </c>
      <c r="E50" s="236">
        <v>306.5</v>
      </c>
    </row>
    <row r="51" spans="1:5" ht="15">
      <c r="A51" s="80"/>
      <c r="B51" s="55" t="s">
        <v>289</v>
      </c>
      <c r="C51" s="77" t="s">
        <v>323</v>
      </c>
      <c r="D51" s="148">
        <v>610</v>
      </c>
      <c r="E51" s="236">
        <v>106.5</v>
      </c>
    </row>
    <row r="52" spans="1:5" ht="15">
      <c r="A52" s="80"/>
      <c r="B52" s="55" t="s">
        <v>296</v>
      </c>
      <c r="C52" s="77" t="s">
        <v>323</v>
      </c>
      <c r="D52" s="148">
        <v>620</v>
      </c>
      <c r="E52" s="236">
        <v>200</v>
      </c>
    </row>
    <row r="53" spans="1:5" ht="14.25">
      <c r="A53" s="80"/>
      <c r="B53" s="91" t="s">
        <v>299</v>
      </c>
      <c r="C53" s="77" t="s">
        <v>324</v>
      </c>
      <c r="D53" s="148"/>
      <c r="E53" s="236">
        <v>59.5</v>
      </c>
    </row>
    <row r="54" spans="1:5" ht="30" hidden="1">
      <c r="A54" s="80"/>
      <c r="B54" s="47" t="s">
        <v>283</v>
      </c>
      <c r="C54" s="77" t="s">
        <v>324</v>
      </c>
      <c r="D54" s="148">
        <v>200</v>
      </c>
      <c r="E54" s="236">
        <v>0</v>
      </c>
    </row>
    <row r="55" spans="1:5" ht="30" hidden="1">
      <c r="A55" s="80"/>
      <c r="B55" s="48" t="s">
        <v>284</v>
      </c>
      <c r="C55" s="77" t="s">
        <v>324</v>
      </c>
      <c r="D55" s="148">
        <v>240</v>
      </c>
      <c r="E55" s="236">
        <v>0</v>
      </c>
    </row>
    <row r="56" spans="1:5" ht="30">
      <c r="A56" s="80"/>
      <c r="B56" s="55" t="s">
        <v>288</v>
      </c>
      <c r="C56" s="77" t="s">
        <v>324</v>
      </c>
      <c r="D56" s="148">
        <v>600</v>
      </c>
      <c r="E56" s="236">
        <v>59.5</v>
      </c>
    </row>
    <row r="57" spans="1:5" ht="15" hidden="1">
      <c r="A57" s="80"/>
      <c r="B57" s="55" t="s">
        <v>289</v>
      </c>
      <c r="C57" s="77" t="s">
        <v>324</v>
      </c>
      <c r="D57" s="148">
        <v>610</v>
      </c>
      <c r="E57" s="236"/>
    </row>
    <row r="58" spans="1:5" ht="15">
      <c r="A58" s="80"/>
      <c r="B58" s="55" t="s">
        <v>296</v>
      </c>
      <c r="C58" s="77" t="s">
        <v>324</v>
      </c>
      <c r="D58" s="148">
        <v>620</v>
      </c>
      <c r="E58" s="236">
        <v>59.5</v>
      </c>
    </row>
    <row r="59" spans="1:5" ht="42.75">
      <c r="A59" s="80"/>
      <c r="B59" s="91" t="s">
        <v>300</v>
      </c>
      <c r="C59" s="77" t="s">
        <v>325</v>
      </c>
      <c r="D59" s="148"/>
      <c r="E59" s="236">
        <v>3343.8</v>
      </c>
    </row>
    <row r="60" spans="1:5" ht="30">
      <c r="A60" s="80"/>
      <c r="B60" s="47" t="s">
        <v>283</v>
      </c>
      <c r="C60" s="77" t="s">
        <v>325</v>
      </c>
      <c r="D60" s="148">
        <v>200</v>
      </c>
      <c r="E60" s="236">
        <v>1546.9</v>
      </c>
    </row>
    <row r="61" spans="1:5" ht="30">
      <c r="A61" s="80"/>
      <c r="B61" s="48" t="s">
        <v>284</v>
      </c>
      <c r="C61" s="77" t="s">
        <v>325</v>
      </c>
      <c r="D61" s="148">
        <v>240</v>
      </c>
      <c r="E61" s="236">
        <v>1546.9</v>
      </c>
    </row>
    <row r="62" spans="1:5" ht="30">
      <c r="A62" s="80"/>
      <c r="B62" s="55" t="s">
        <v>288</v>
      </c>
      <c r="C62" s="77" t="s">
        <v>325</v>
      </c>
      <c r="D62" s="148">
        <v>600</v>
      </c>
      <c r="E62" s="236">
        <v>1796.9</v>
      </c>
    </row>
    <row r="63" spans="1:5" ht="15">
      <c r="A63" s="80"/>
      <c r="B63" s="55" t="s">
        <v>289</v>
      </c>
      <c r="C63" s="77" t="s">
        <v>325</v>
      </c>
      <c r="D63" s="148">
        <v>610</v>
      </c>
      <c r="E63" s="233">
        <v>41.9</v>
      </c>
    </row>
    <row r="64" spans="1:5" ht="15">
      <c r="A64" s="80"/>
      <c r="B64" s="55" t="s">
        <v>296</v>
      </c>
      <c r="C64" s="77" t="s">
        <v>325</v>
      </c>
      <c r="D64" s="148">
        <v>620</v>
      </c>
      <c r="E64" s="233">
        <v>1755</v>
      </c>
    </row>
    <row r="65" spans="1:5" ht="28.5">
      <c r="A65" s="80"/>
      <c r="B65" s="60" t="s">
        <v>301</v>
      </c>
      <c r="C65" s="77" t="s">
        <v>326</v>
      </c>
      <c r="D65" s="148"/>
      <c r="E65" s="236">
        <v>5467.3</v>
      </c>
    </row>
    <row r="66" spans="1:5" ht="28.5" hidden="1">
      <c r="A66" s="80"/>
      <c r="B66" s="91" t="s">
        <v>344</v>
      </c>
      <c r="C66" s="77" t="s">
        <v>327</v>
      </c>
      <c r="D66" s="148"/>
      <c r="E66" s="236"/>
    </row>
    <row r="67" spans="1:5" ht="30" hidden="1">
      <c r="A67" s="80"/>
      <c r="B67" s="47" t="s">
        <v>283</v>
      </c>
      <c r="C67" s="77" t="s">
        <v>327</v>
      </c>
      <c r="D67" s="148">
        <v>200</v>
      </c>
      <c r="E67" s="236"/>
    </row>
    <row r="68" spans="1:5" ht="30" hidden="1">
      <c r="A68" s="80"/>
      <c r="B68" s="48" t="s">
        <v>284</v>
      </c>
      <c r="C68" s="77" t="s">
        <v>327</v>
      </c>
      <c r="D68" s="148">
        <v>240</v>
      </c>
      <c r="E68" s="236"/>
    </row>
    <row r="69" spans="1:5" ht="14.25">
      <c r="A69" s="80"/>
      <c r="B69" s="58" t="s">
        <v>295</v>
      </c>
      <c r="C69" s="77" t="s">
        <v>328</v>
      </c>
      <c r="D69" s="148"/>
      <c r="E69" s="236">
        <v>5467.3</v>
      </c>
    </row>
    <row r="70" spans="1:5" ht="30">
      <c r="A70" s="80"/>
      <c r="B70" s="55" t="s">
        <v>288</v>
      </c>
      <c r="C70" s="77" t="s">
        <v>328</v>
      </c>
      <c r="D70" s="148">
        <v>600</v>
      </c>
      <c r="E70" s="236">
        <v>5467.3</v>
      </c>
    </row>
    <row r="71" spans="1:5" ht="15">
      <c r="A71" s="80"/>
      <c r="B71" s="55" t="s">
        <v>289</v>
      </c>
      <c r="C71" s="77" t="s">
        <v>328</v>
      </c>
      <c r="D71" s="148">
        <v>610</v>
      </c>
      <c r="E71" s="236">
        <v>5467.3</v>
      </c>
    </row>
    <row r="72" spans="1:5" ht="14.25">
      <c r="A72" s="80"/>
      <c r="B72" s="60" t="s">
        <v>302</v>
      </c>
      <c r="C72" s="77" t="s">
        <v>329</v>
      </c>
      <c r="D72" s="148"/>
      <c r="E72" s="236">
        <v>122.2</v>
      </c>
    </row>
    <row r="73" spans="1:5" ht="30" hidden="1">
      <c r="A73" s="80"/>
      <c r="B73" s="47" t="s">
        <v>283</v>
      </c>
      <c r="C73" s="77" t="s">
        <v>329</v>
      </c>
      <c r="D73" s="148">
        <v>200</v>
      </c>
      <c r="E73" s="236"/>
    </row>
    <row r="74" spans="1:5" ht="30" hidden="1">
      <c r="A74" s="80"/>
      <c r="B74" s="48" t="s">
        <v>284</v>
      </c>
      <c r="C74" s="77" t="s">
        <v>329</v>
      </c>
      <c r="D74" s="148">
        <v>240</v>
      </c>
      <c r="E74" s="236"/>
    </row>
    <row r="75" spans="1:5" ht="15">
      <c r="A75" s="80"/>
      <c r="B75" s="48" t="s">
        <v>303</v>
      </c>
      <c r="C75" s="77" t="s">
        <v>329</v>
      </c>
      <c r="D75" s="148">
        <v>300</v>
      </c>
      <c r="E75" s="236">
        <v>15</v>
      </c>
    </row>
    <row r="76" spans="1:5" ht="15">
      <c r="A76" s="80"/>
      <c r="B76" s="48" t="s">
        <v>304</v>
      </c>
      <c r="C76" s="77" t="s">
        <v>329</v>
      </c>
      <c r="D76" s="148">
        <v>360</v>
      </c>
      <c r="E76" s="236">
        <v>15</v>
      </c>
    </row>
    <row r="77" spans="1:5" ht="30">
      <c r="A77" s="80"/>
      <c r="B77" s="55" t="s">
        <v>288</v>
      </c>
      <c r="C77" s="77" t="s">
        <v>329</v>
      </c>
      <c r="D77" s="148">
        <v>600</v>
      </c>
      <c r="E77" s="236">
        <v>107.2</v>
      </c>
    </row>
    <row r="78" spans="1:5" ht="15">
      <c r="A78" s="80"/>
      <c r="B78" s="55" t="s">
        <v>289</v>
      </c>
      <c r="C78" s="77" t="s">
        <v>329</v>
      </c>
      <c r="D78" s="148">
        <v>610</v>
      </c>
      <c r="E78" s="233">
        <v>107.2</v>
      </c>
    </row>
    <row r="79" spans="1:5" ht="15" hidden="1">
      <c r="A79" s="80"/>
      <c r="B79" s="55" t="s">
        <v>296</v>
      </c>
      <c r="C79" s="77" t="s">
        <v>329</v>
      </c>
      <c r="D79" s="148">
        <v>620</v>
      </c>
      <c r="E79" s="236"/>
    </row>
    <row r="80" spans="1:5" ht="14.25">
      <c r="A80" s="80"/>
      <c r="B80" s="60" t="s">
        <v>305</v>
      </c>
      <c r="C80" s="77" t="s">
        <v>330</v>
      </c>
      <c r="D80" s="148"/>
      <c r="E80" s="236">
        <v>241.8</v>
      </c>
    </row>
    <row r="81" spans="1:5" ht="30" customHeight="1" hidden="1">
      <c r="A81" s="80"/>
      <c r="B81" s="47" t="s">
        <v>283</v>
      </c>
      <c r="C81" s="77" t="s">
        <v>330</v>
      </c>
      <c r="D81" s="148">
        <v>200</v>
      </c>
      <c r="E81" s="236"/>
    </row>
    <row r="82" spans="1:5" ht="30" customHeight="1" hidden="1">
      <c r="A82" s="80"/>
      <c r="B82" s="48" t="s">
        <v>284</v>
      </c>
      <c r="C82" s="77" t="s">
        <v>330</v>
      </c>
      <c r="D82" s="148">
        <v>240</v>
      </c>
      <c r="E82" s="236"/>
    </row>
    <row r="83" spans="1:5" ht="30">
      <c r="A83" s="80"/>
      <c r="B83" s="55" t="s">
        <v>288</v>
      </c>
      <c r="C83" s="77" t="s">
        <v>330</v>
      </c>
      <c r="D83" s="148">
        <v>600</v>
      </c>
      <c r="E83" s="236">
        <v>241.8</v>
      </c>
    </row>
    <row r="84" spans="1:5" ht="15">
      <c r="A84" s="80"/>
      <c r="B84" s="55" t="s">
        <v>289</v>
      </c>
      <c r="C84" s="77" t="s">
        <v>330</v>
      </c>
      <c r="D84" s="148">
        <v>610</v>
      </c>
      <c r="E84" s="236">
        <v>241.8</v>
      </c>
    </row>
    <row r="85" spans="1:5" ht="14.25">
      <c r="A85" s="80"/>
      <c r="B85" s="58" t="s">
        <v>295</v>
      </c>
      <c r="C85" s="77" t="s">
        <v>331</v>
      </c>
      <c r="D85" s="148"/>
      <c r="E85" s="236">
        <v>14396.6</v>
      </c>
    </row>
    <row r="86" spans="1:5" ht="30">
      <c r="A86" s="80"/>
      <c r="B86" s="55" t="s">
        <v>288</v>
      </c>
      <c r="C86" s="77" t="s">
        <v>331</v>
      </c>
      <c r="D86" s="148">
        <v>600</v>
      </c>
      <c r="E86" s="236">
        <v>14396.6</v>
      </c>
    </row>
    <row r="87" spans="1:5" ht="15">
      <c r="A87" s="80"/>
      <c r="B87" s="55" t="s">
        <v>289</v>
      </c>
      <c r="C87" s="77" t="s">
        <v>331</v>
      </c>
      <c r="D87" s="148">
        <v>610</v>
      </c>
      <c r="E87" s="236">
        <v>14396.6</v>
      </c>
    </row>
    <row r="88" spans="1:5" ht="28.5" hidden="1">
      <c r="A88" s="80"/>
      <c r="B88" s="91" t="s">
        <v>306</v>
      </c>
      <c r="C88" s="77" t="s">
        <v>332</v>
      </c>
      <c r="D88" s="148"/>
      <c r="E88" s="236"/>
    </row>
    <row r="89" spans="1:5" ht="30" hidden="1">
      <c r="A89" s="80"/>
      <c r="B89" s="92" t="s">
        <v>283</v>
      </c>
      <c r="C89" s="77" t="s">
        <v>332</v>
      </c>
      <c r="D89" s="148">
        <v>200</v>
      </c>
      <c r="E89" s="236"/>
    </row>
    <row r="90" spans="1:5" ht="30" hidden="1">
      <c r="A90" s="80"/>
      <c r="B90" s="48" t="s">
        <v>284</v>
      </c>
      <c r="C90" s="77" t="s">
        <v>332</v>
      </c>
      <c r="D90" s="148">
        <v>240</v>
      </c>
      <c r="E90" s="236"/>
    </row>
    <row r="91" spans="1:5" ht="30" hidden="1">
      <c r="A91" s="80"/>
      <c r="B91" s="55" t="s">
        <v>288</v>
      </c>
      <c r="C91" s="77" t="s">
        <v>332</v>
      </c>
      <c r="D91" s="148">
        <v>600</v>
      </c>
      <c r="E91" s="236"/>
    </row>
    <row r="92" spans="1:5" ht="15" hidden="1">
      <c r="A92" s="80"/>
      <c r="B92" s="55" t="s">
        <v>289</v>
      </c>
      <c r="C92" s="77" t="s">
        <v>332</v>
      </c>
      <c r="D92" s="148">
        <v>610</v>
      </c>
      <c r="E92" s="236"/>
    </row>
    <row r="93" spans="1:5" ht="14.25">
      <c r="A93" s="80"/>
      <c r="B93" s="91" t="s">
        <v>307</v>
      </c>
      <c r="C93" s="77" t="s">
        <v>334</v>
      </c>
      <c r="D93" s="148"/>
      <c r="E93" s="236">
        <v>12863.3</v>
      </c>
    </row>
    <row r="94" spans="1:5" ht="30" hidden="1">
      <c r="A94" s="80"/>
      <c r="B94" s="92" t="s">
        <v>283</v>
      </c>
      <c r="C94" s="77" t="s">
        <v>333</v>
      </c>
      <c r="D94" s="148">
        <v>200</v>
      </c>
      <c r="E94" s="236"/>
    </row>
    <row r="95" spans="1:5" ht="30" hidden="1">
      <c r="A95" s="80"/>
      <c r="B95" s="93" t="s">
        <v>284</v>
      </c>
      <c r="C95" s="77" t="s">
        <v>333</v>
      </c>
      <c r="D95" s="148">
        <v>240</v>
      </c>
      <c r="E95" s="236"/>
    </row>
    <row r="96" spans="1:5" ht="14.25">
      <c r="A96" s="80"/>
      <c r="B96" s="94" t="s">
        <v>295</v>
      </c>
      <c r="C96" s="77" t="s">
        <v>334</v>
      </c>
      <c r="D96" s="148"/>
      <c r="E96" s="236">
        <v>12863.3</v>
      </c>
    </row>
    <row r="97" spans="1:5" ht="30">
      <c r="A97" s="80"/>
      <c r="B97" s="95" t="s">
        <v>288</v>
      </c>
      <c r="C97" s="77" t="s">
        <v>334</v>
      </c>
      <c r="D97" s="148">
        <v>600</v>
      </c>
      <c r="E97" s="236">
        <v>12863.3</v>
      </c>
    </row>
    <row r="98" spans="1:5" ht="15">
      <c r="A98" s="80"/>
      <c r="B98" s="95" t="s">
        <v>296</v>
      </c>
      <c r="C98" s="77" t="s">
        <v>334</v>
      </c>
      <c r="D98" s="148">
        <v>620</v>
      </c>
      <c r="E98" s="236">
        <v>12863.3</v>
      </c>
    </row>
    <row r="99" spans="1:5" ht="28.5" hidden="1">
      <c r="A99" s="80"/>
      <c r="B99" s="60" t="s">
        <v>308</v>
      </c>
      <c r="C99" s="77" t="s">
        <v>335</v>
      </c>
      <c r="D99" s="148"/>
      <c r="E99" s="236"/>
    </row>
    <row r="100" spans="1:5" ht="30" hidden="1">
      <c r="A100" s="80"/>
      <c r="B100" s="47" t="s">
        <v>283</v>
      </c>
      <c r="C100" s="77" t="s">
        <v>335</v>
      </c>
      <c r="D100" s="148">
        <v>200</v>
      </c>
      <c r="E100" s="236"/>
    </row>
    <row r="101" spans="1:5" ht="30" hidden="1">
      <c r="A101" s="80"/>
      <c r="B101" s="48" t="s">
        <v>284</v>
      </c>
      <c r="C101" s="77" t="s">
        <v>335</v>
      </c>
      <c r="D101" s="148">
        <v>240</v>
      </c>
      <c r="E101" s="236"/>
    </row>
    <row r="102" spans="1:5" ht="60">
      <c r="A102" s="80"/>
      <c r="B102" s="129" t="s">
        <v>227</v>
      </c>
      <c r="C102" s="15" t="s">
        <v>205</v>
      </c>
      <c r="D102" s="148"/>
      <c r="E102" s="236">
        <v>3689.3</v>
      </c>
    </row>
    <row r="103" spans="1:5" ht="30">
      <c r="A103" s="80"/>
      <c r="B103" s="129" t="s">
        <v>288</v>
      </c>
      <c r="C103" s="15" t="s">
        <v>205</v>
      </c>
      <c r="D103" s="148">
        <v>600</v>
      </c>
      <c r="E103" s="236">
        <v>3689.3</v>
      </c>
    </row>
    <row r="104" spans="1:5" ht="15">
      <c r="A104" s="80"/>
      <c r="B104" s="55" t="s">
        <v>289</v>
      </c>
      <c r="C104" s="15" t="s">
        <v>205</v>
      </c>
      <c r="D104" s="148">
        <v>610</v>
      </c>
      <c r="E104" s="236">
        <v>1332.7</v>
      </c>
    </row>
    <row r="105" spans="1:5" ht="15">
      <c r="A105" s="80"/>
      <c r="B105" s="95" t="s">
        <v>296</v>
      </c>
      <c r="C105" s="15" t="s">
        <v>205</v>
      </c>
      <c r="D105" s="148">
        <v>620</v>
      </c>
      <c r="E105" s="236">
        <v>2356.6</v>
      </c>
    </row>
    <row r="106" spans="1:5" ht="28.5">
      <c r="A106" s="80"/>
      <c r="B106" s="94" t="s">
        <v>309</v>
      </c>
      <c r="C106" s="77" t="s">
        <v>336</v>
      </c>
      <c r="D106" s="148"/>
      <c r="E106" s="236">
        <v>39099.8</v>
      </c>
    </row>
    <row r="107" spans="1:5" ht="14.25">
      <c r="A107" s="80"/>
      <c r="B107" s="94" t="s">
        <v>310</v>
      </c>
      <c r="C107" s="77" t="s">
        <v>337</v>
      </c>
      <c r="D107" s="148"/>
      <c r="E107" s="236">
        <v>37345.4</v>
      </c>
    </row>
    <row r="108" spans="1:5" ht="30">
      <c r="A108" s="80"/>
      <c r="B108" s="95" t="s">
        <v>288</v>
      </c>
      <c r="C108" s="77" t="s">
        <v>337</v>
      </c>
      <c r="D108" s="148">
        <v>600</v>
      </c>
      <c r="E108" s="236">
        <v>37345.4</v>
      </c>
    </row>
    <row r="109" spans="1:5" ht="15">
      <c r="A109" s="80"/>
      <c r="B109" s="95" t="s">
        <v>296</v>
      </c>
      <c r="C109" s="77" t="s">
        <v>337</v>
      </c>
      <c r="D109" s="148">
        <v>620</v>
      </c>
      <c r="E109" s="236">
        <v>37345.4</v>
      </c>
    </row>
    <row r="110" spans="1:5" ht="60">
      <c r="A110" s="80"/>
      <c r="B110" s="129" t="s">
        <v>227</v>
      </c>
      <c r="C110" s="247" t="s">
        <v>203</v>
      </c>
      <c r="D110" s="148"/>
      <c r="E110" s="236">
        <v>1754.4</v>
      </c>
    </row>
    <row r="111" spans="1:5" ht="30">
      <c r="A111" s="80"/>
      <c r="B111" s="129" t="s">
        <v>288</v>
      </c>
      <c r="C111" s="247" t="s">
        <v>203</v>
      </c>
      <c r="D111" s="148">
        <v>600</v>
      </c>
      <c r="E111" s="236">
        <v>1754.4</v>
      </c>
    </row>
    <row r="112" spans="1:5" ht="15">
      <c r="A112" s="80"/>
      <c r="B112" s="95" t="s">
        <v>296</v>
      </c>
      <c r="C112" s="247" t="s">
        <v>203</v>
      </c>
      <c r="D112" s="148">
        <v>620</v>
      </c>
      <c r="E112" s="236">
        <v>1754.4</v>
      </c>
    </row>
    <row r="113" spans="1:5" ht="30">
      <c r="A113" s="80"/>
      <c r="B113" s="92" t="s">
        <v>262</v>
      </c>
      <c r="C113" s="77" t="s">
        <v>338</v>
      </c>
      <c r="D113" s="148"/>
      <c r="E113" s="236">
        <v>9000</v>
      </c>
    </row>
    <row r="114" spans="1:5" ht="45">
      <c r="A114" s="80"/>
      <c r="B114" s="96" t="s">
        <v>51</v>
      </c>
      <c r="C114" s="77" t="s">
        <v>339</v>
      </c>
      <c r="D114" s="148"/>
      <c r="E114" s="236">
        <v>2000</v>
      </c>
    </row>
    <row r="115" spans="1:5" ht="15">
      <c r="A115" s="80"/>
      <c r="B115" s="95" t="s">
        <v>313</v>
      </c>
      <c r="C115" s="77" t="s">
        <v>339</v>
      </c>
      <c r="D115" s="148">
        <v>400</v>
      </c>
      <c r="E115" s="236">
        <v>2000</v>
      </c>
    </row>
    <row r="116" spans="1:5" ht="45">
      <c r="A116" s="80"/>
      <c r="B116" s="95" t="s">
        <v>340</v>
      </c>
      <c r="C116" s="77" t="s">
        <v>339</v>
      </c>
      <c r="D116" s="148">
        <v>410</v>
      </c>
      <c r="E116" s="236">
        <v>2000</v>
      </c>
    </row>
    <row r="117" spans="1:5" ht="30">
      <c r="A117" s="80"/>
      <c r="B117" s="95" t="s">
        <v>265</v>
      </c>
      <c r="C117" s="77" t="s">
        <v>263</v>
      </c>
      <c r="D117" s="148"/>
      <c r="E117" s="236">
        <v>7000</v>
      </c>
    </row>
    <row r="118" spans="1:5" ht="30">
      <c r="A118" s="80"/>
      <c r="B118" s="107" t="s">
        <v>283</v>
      </c>
      <c r="C118" s="77" t="s">
        <v>263</v>
      </c>
      <c r="D118" s="148">
        <v>200</v>
      </c>
      <c r="E118" s="236">
        <v>300</v>
      </c>
    </row>
    <row r="119" spans="1:5" ht="30">
      <c r="A119" s="80"/>
      <c r="B119" s="107" t="s">
        <v>284</v>
      </c>
      <c r="C119" s="77" t="s">
        <v>263</v>
      </c>
      <c r="D119" s="148">
        <v>240</v>
      </c>
      <c r="E119" s="236">
        <v>300</v>
      </c>
    </row>
    <row r="120" spans="1:5" ht="30">
      <c r="A120" s="80"/>
      <c r="B120" s="95" t="s">
        <v>288</v>
      </c>
      <c r="C120" s="77" t="s">
        <v>263</v>
      </c>
      <c r="D120" s="148">
        <v>600</v>
      </c>
      <c r="E120" s="236">
        <v>6700</v>
      </c>
    </row>
    <row r="121" spans="1:5" ht="15">
      <c r="A121" s="80"/>
      <c r="B121" s="55" t="s">
        <v>289</v>
      </c>
      <c r="C121" s="77" t="s">
        <v>263</v>
      </c>
      <c r="D121" s="148">
        <v>610</v>
      </c>
      <c r="E121" s="236">
        <v>2720</v>
      </c>
    </row>
    <row r="122" spans="1:5" ht="15">
      <c r="A122" s="80"/>
      <c r="B122" s="95" t="s">
        <v>296</v>
      </c>
      <c r="C122" s="77" t="s">
        <v>263</v>
      </c>
      <c r="D122" s="148">
        <v>620</v>
      </c>
      <c r="E122" s="236">
        <v>3980</v>
      </c>
    </row>
    <row r="123" spans="1:5" ht="15">
      <c r="A123" s="80"/>
      <c r="B123" s="95" t="s">
        <v>485</v>
      </c>
      <c r="C123" s="77" t="s">
        <v>343</v>
      </c>
      <c r="D123" s="148"/>
      <c r="E123" s="236">
        <v>14992</v>
      </c>
    </row>
    <row r="124" spans="1:5" ht="48" customHeight="1">
      <c r="A124" s="80"/>
      <c r="B124" s="107" t="s">
        <v>341</v>
      </c>
      <c r="C124" s="77" t="s">
        <v>50</v>
      </c>
      <c r="D124" s="148"/>
      <c r="E124" s="236">
        <v>7942</v>
      </c>
    </row>
    <row r="125" spans="1:5" ht="75">
      <c r="A125" s="80"/>
      <c r="B125" s="107" t="s">
        <v>318</v>
      </c>
      <c r="C125" s="77" t="s">
        <v>50</v>
      </c>
      <c r="D125" s="148">
        <v>100</v>
      </c>
      <c r="E125" s="236">
        <v>7761</v>
      </c>
    </row>
    <row r="126" spans="1:5" ht="30">
      <c r="A126" s="80"/>
      <c r="B126" s="107" t="s">
        <v>319</v>
      </c>
      <c r="C126" s="77" t="s">
        <v>50</v>
      </c>
      <c r="D126" s="148">
        <v>120</v>
      </c>
      <c r="E126" s="236">
        <v>7761</v>
      </c>
    </row>
    <row r="127" spans="1:5" ht="30">
      <c r="A127" s="80"/>
      <c r="B127" s="107" t="s">
        <v>283</v>
      </c>
      <c r="C127" s="77" t="s">
        <v>50</v>
      </c>
      <c r="D127" s="148">
        <v>200</v>
      </c>
      <c r="E127" s="236">
        <v>166</v>
      </c>
    </row>
    <row r="128" spans="1:5" ht="30">
      <c r="A128" s="80"/>
      <c r="B128" s="107" t="s">
        <v>284</v>
      </c>
      <c r="C128" s="77" t="s">
        <v>50</v>
      </c>
      <c r="D128" s="148">
        <v>240</v>
      </c>
      <c r="E128" s="236">
        <v>166</v>
      </c>
    </row>
    <row r="129" spans="1:5" ht="15">
      <c r="A129" s="80"/>
      <c r="B129" s="107" t="s">
        <v>285</v>
      </c>
      <c r="C129" s="6" t="s">
        <v>50</v>
      </c>
      <c r="D129" s="148">
        <v>800</v>
      </c>
      <c r="E129" s="236">
        <v>15</v>
      </c>
    </row>
    <row r="130" spans="1:5" ht="15">
      <c r="A130" s="80"/>
      <c r="B130" s="107" t="s">
        <v>278</v>
      </c>
      <c r="C130" s="6" t="s">
        <v>50</v>
      </c>
      <c r="D130" s="148">
        <v>850</v>
      </c>
      <c r="E130" s="236">
        <v>15</v>
      </c>
    </row>
    <row r="131" spans="1:5" ht="14.25">
      <c r="A131" s="80"/>
      <c r="B131" s="94" t="s">
        <v>310</v>
      </c>
      <c r="C131" s="77" t="s">
        <v>342</v>
      </c>
      <c r="D131" s="148"/>
      <c r="E131" s="236">
        <v>7050</v>
      </c>
    </row>
    <row r="132" spans="1:5" ht="30">
      <c r="A132" s="80"/>
      <c r="B132" s="95" t="s">
        <v>288</v>
      </c>
      <c r="C132" s="77" t="s">
        <v>342</v>
      </c>
      <c r="D132" s="148">
        <v>600</v>
      </c>
      <c r="E132" s="236">
        <v>7050</v>
      </c>
    </row>
    <row r="133" spans="1:5" ht="15">
      <c r="A133" s="80"/>
      <c r="B133" s="95" t="s">
        <v>289</v>
      </c>
      <c r="C133" s="77" t="s">
        <v>342</v>
      </c>
      <c r="D133" s="148">
        <v>610</v>
      </c>
      <c r="E133" s="236">
        <v>7050</v>
      </c>
    </row>
    <row r="134" spans="1:5" ht="75.75">
      <c r="A134" s="145"/>
      <c r="B134" s="89" t="s">
        <v>492</v>
      </c>
      <c r="C134" s="1" t="s">
        <v>367</v>
      </c>
      <c r="D134" s="212"/>
      <c r="E134" s="236">
        <v>1934</v>
      </c>
    </row>
    <row r="135" spans="1:5" ht="75">
      <c r="A135" s="145"/>
      <c r="B135" s="50" t="s">
        <v>318</v>
      </c>
      <c r="C135" s="1" t="s">
        <v>367</v>
      </c>
      <c r="D135" s="148" t="s">
        <v>362</v>
      </c>
      <c r="E135" s="236">
        <v>1603.2</v>
      </c>
    </row>
    <row r="136" spans="1:5" ht="30">
      <c r="A136" s="145"/>
      <c r="B136" s="49" t="s">
        <v>319</v>
      </c>
      <c r="C136" s="1" t="s">
        <v>367</v>
      </c>
      <c r="D136" s="148" t="s">
        <v>504</v>
      </c>
      <c r="E136" s="236">
        <v>1603.2</v>
      </c>
    </row>
    <row r="137" spans="1:5" ht="30">
      <c r="A137" s="145"/>
      <c r="B137" s="47" t="s">
        <v>283</v>
      </c>
      <c r="C137" s="1" t="s">
        <v>367</v>
      </c>
      <c r="D137" s="148" t="s">
        <v>286</v>
      </c>
      <c r="E137" s="236">
        <v>330.8</v>
      </c>
    </row>
    <row r="138" spans="1:5" ht="28.5">
      <c r="A138" s="145"/>
      <c r="B138" s="10" t="s">
        <v>282</v>
      </c>
      <c r="C138" s="1" t="s">
        <v>367</v>
      </c>
      <c r="D138" s="148" t="s">
        <v>276</v>
      </c>
      <c r="E138" s="236">
        <v>330.8</v>
      </c>
    </row>
    <row r="139" spans="1:6" s="30" customFormat="1" ht="43.5" customHeight="1">
      <c r="A139" s="53">
        <v>3</v>
      </c>
      <c r="B139" s="63" t="s">
        <v>163</v>
      </c>
      <c r="C139" s="71" t="s">
        <v>350</v>
      </c>
      <c r="D139" s="204"/>
      <c r="E139" s="234">
        <v>1420280.5</v>
      </c>
      <c r="F139" s="85"/>
    </row>
    <row r="140" spans="1:5" s="30" customFormat="1" ht="21" customHeight="1">
      <c r="A140" s="83"/>
      <c r="B140" s="50" t="s">
        <v>478</v>
      </c>
      <c r="C140" s="71"/>
      <c r="D140" s="204"/>
      <c r="E140" s="237"/>
    </row>
    <row r="141" spans="1:5" s="30" customFormat="1" ht="23.25" customHeight="1">
      <c r="A141" s="83"/>
      <c r="B141" s="47" t="s">
        <v>471</v>
      </c>
      <c r="C141" s="74" t="s">
        <v>470</v>
      </c>
      <c r="D141" s="204"/>
      <c r="E141" s="237">
        <v>573684.1</v>
      </c>
    </row>
    <row r="142" spans="1:5" s="30" customFormat="1" ht="23.25" customHeight="1">
      <c r="A142" s="83"/>
      <c r="B142" s="179" t="s">
        <v>310</v>
      </c>
      <c r="C142" s="74" t="s">
        <v>28</v>
      </c>
      <c r="D142" s="204"/>
      <c r="E142" s="237">
        <v>178854</v>
      </c>
    </row>
    <row r="143" spans="1:5" s="30" customFormat="1" ht="36" customHeight="1">
      <c r="A143" s="83"/>
      <c r="B143" s="55" t="s">
        <v>288</v>
      </c>
      <c r="C143" s="74" t="s">
        <v>28</v>
      </c>
      <c r="D143" s="204">
        <v>600</v>
      </c>
      <c r="E143" s="237">
        <v>178854</v>
      </c>
    </row>
    <row r="144" spans="1:5" s="30" customFormat="1" ht="23.25" customHeight="1">
      <c r="A144" s="83"/>
      <c r="B144" s="55" t="s">
        <v>289</v>
      </c>
      <c r="C144" s="74" t="s">
        <v>28</v>
      </c>
      <c r="D144" s="204">
        <v>610</v>
      </c>
      <c r="E144" s="237">
        <v>52195</v>
      </c>
    </row>
    <row r="145" spans="1:5" s="30" customFormat="1" ht="23.25" customHeight="1">
      <c r="A145" s="83"/>
      <c r="B145" s="55" t="s">
        <v>296</v>
      </c>
      <c r="C145" s="74" t="s">
        <v>28</v>
      </c>
      <c r="D145" s="204">
        <v>620</v>
      </c>
      <c r="E145" s="237">
        <v>126659</v>
      </c>
    </row>
    <row r="146" spans="1:5" s="30" customFormat="1" ht="38.25" customHeight="1">
      <c r="A146" s="83"/>
      <c r="B146" s="55" t="s">
        <v>260</v>
      </c>
      <c r="C146" s="74" t="s">
        <v>259</v>
      </c>
      <c r="D146" s="204"/>
      <c r="E146" s="237">
        <v>11827.8</v>
      </c>
    </row>
    <row r="147" spans="1:5" s="30" customFormat="1" ht="36" customHeight="1">
      <c r="A147" s="83"/>
      <c r="B147" s="55" t="s">
        <v>288</v>
      </c>
      <c r="C147" s="74" t="s">
        <v>259</v>
      </c>
      <c r="D147" s="204">
        <v>600</v>
      </c>
      <c r="E147" s="237">
        <v>11827.8</v>
      </c>
    </row>
    <row r="148" spans="1:5" s="30" customFormat="1" ht="23.25" customHeight="1">
      <c r="A148" s="83"/>
      <c r="B148" s="55" t="s">
        <v>289</v>
      </c>
      <c r="C148" s="74" t="s">
        <v>259</v>
      </c>
      <c r="D148" s="204">
        <v>610</v>
      </c>
      <c r="E148" s="237">
        <v>5819.9</v>
      </c>
    </row>
    <row r="149" spans="1:5" s="30" customFormat="1" ht="23.25" customHeight="1">
      <c r="A149" s="83"/>
      <c r="B149" s="55" t="s">
        <v>296</v>
      </c>
      <c r="C149" s="74" t="s">
        <v>259</v>
      </c>
      <c r="D149" s="204">
        <v>620</v>
      </c>
      <c r="E149" s="237">
        <v>6007.9</v>
      </c>
    </row>
    <row r="150" spans="1:5" s="30" customFormat="1" ht="51" customHeight="1">
      <c r="A150" s="83"/>
      <c r="B150" s="221" t="s">
        <v>256</v>
      </c>
      <c r="C150" s="74" t="s">
        <v>252</v>
      </c>
      <c r="D150" s="204"/>
      <c r="E150" s="237">
        <v>1421.3</v>
      </c>
    </row>
    <row r="151" spans="1:5" s="30" customFormat="1" ht="46.5" customHeight="1">
      <c r="A151" s="83"/>
      <c r="B151" s="48" t="s">
        <v>477</v>
      </c>
      <c r="C151" s="74" t="s">
        <v>252</v>
      </c>
      <c r="D151" s="204">
        <v>630</v>
      </c>
      <c r="E151" s="237">
        <v>1421.3</v>
      </c>
    </row>
    <row r="152" spans="1:5" s="30" customFormat="1" ht="124.5" customHeight="1">
      <c r="A152" s="83"/>
      <c r="B152" s="82" t="s">
        <v>472</v>
      </c>
      <c r="C152" s="74" t="s">
        <v>473</v>
      </c>
      <c r="D152" s="204"/>
      <c r="E152" s="237">
        <v>290166</v>
      </c>
    </row>
    <row r="153" spans="1:5" s="30" customFormat="1" ht="34.5" customHeight="1">
      <c r="A153" s="83"/>
      <c r="B153" s="55" t="s">
        <v>288</v>
      </c>
      <c r="C153" s="74" t="s">
        <v>474</v>
      </c>
      <c r="D153" s="204">
        <v>600</v>
      </c>
      <c r="E153" s="237">
        <v>290166</v>
      </c>
    </row>
    <row r="154" spans="1:5" s="30" customFormat="1" ht="23.25" customHeight="1">
      <c r="A154" s="83"/>
      <c r="B154" s="55" t="s">
        <v>289</v>
      </c>
      <c r="C154" s="74" t="s">
        <v>474</v>
      </c>
      <c r="D154" s="204">
        <v>610</v>
      </c>
      <c r="E154" s="237">
        <v>106978.5</v>
      </c>
    </row>
    <row r="155" spans="1:5" s="30" customFormat="1" ht="23.25" customHeight="1">
      <c r="A155" s="83"/>
      <c r="B155" s="55" t="s">
        <v>296</v>
      </c>
      <c r="C155" s="74" t="s">
        <v>474</v>
      </c>
      <c r="D155" s="204">
        <v>620</v>
      </c>
      <c r="E155" s="237">
        <v>183187.5</v>
      </c>
    </row>
    <row r="156" spans="1:5" s="30" customFormat="1" ht="112.5" customHeight="1">
      <c r="A156" s="83"/>
      <c r="B156" s="82" t="s">
        <v>475</v>
      </c>
      <c r="C156" s="74" t="s">
        <v>476</v>
      </c>
      <c r="D156" s="204"/>
      <c r="E156" s="237">
        <v>32090</v>
      </c>
    </row>
    <row r="157" spans="1:5" s="30" customFormat="1" ht="35.25" customHeight="1">
      <c r="A157" s="83"/>
      <c r="B157" s="55" t="s">
        <v>288</v>
      </c>
      <c r="C157" s="74" t="s">
        <v>476</v>
      </c>
      <c r="D157" s="204">
        <v>600</v>
      </c>
      <c r="E157" s="237">
        <v>32090</v>
      </c>
    </row>
    <row r="158" spans="1:5" s="30" customFormat="1" ht="49.5" customHeight="1">
      <c r="A158" s="83"/>
      <c r="B158" s="48" t="s">
        <v>477</v>
      </c>
      <c r="C158" s="74" t="s">
        <v>476</v>
      </c>
      <c r="D158" s="204">
        <v>630</v>
      </c>
      <c r="E158" s="237">
        <v>32090</v>
      </c>
    </row>
    <row r="159" spans="1:5" s="30" customFormat="1" ht="81" customHeight="1">
      <c r="A159" s="83"/>
      <c r="B159" s="86" t="s">
        <v>483</v>
      </c>
      <c r="C159" s="1" t="s">
        <v>484</v>
      </c>
      <c r="D159" s="204"/>
      <c r="E159" s="237">
        <v>31120</v>
      </c>
    </row>
    <row r="160" spans="1:5" s="30" customFormat="1" ht="36.75" customHeight="1">
      <c r="A160" s="83"/>
      <c r="B160" s="47" t="s">
        <v>283</v>
      </c>
      <c r="C160" s="1" t="s">
        <v>484</v>
      </c>
      <c r="D160" s="204">
        <v>200</v>
      </c>
      <c r="E160" s="237">
        <v>585</v>
      </c>
    </row>
    <row r="161" spans="1:5" s="30" customFormat="1" ht="36.75" customHeight="1">
      <c r="A161" s="83"/>
      <c r="B161" s="48" t="s">
        <v>284</v>
      </c>
      <c r="C161" s="1" t="s">
        <v>484</v>
      </c>
      <c r="D161" s="204">
        <v>240</v>
      </c>
      <c r="E161" s="237">
        <v>585</v>
      </c>
    </row>
    <row r="162" spans="1:5" s="30" customFormat="1" ht="24.75" customHeight="1">
      <c r="A162" s="83"/>
      <c r="B162" s="48" t="s">
        <v>303</v>
      </c>
      <c r="C162" s="1" t="s">
        <v>484</v>
      </c>
      <c r="D162" s="204">
        <v>300</v>
      </c>
      <c r="E162" s="237">
        <v>29257</v>
      </c>
    </row>
    <row r="163" spans="1:5" s="30" customFormat="1" ht="37.5" customHeight="1">
      <c r="A163" s="83"/>
      <c r="B163" s="48" t="s">
        <v>512</v>
      </c>
      <c r="C163" s="1" t="s">
        <v>484</v>
      </c>
      <c r="D163" s="204">
        <v>320</v>
      </c>
      <c r="E163" s="237">
        <v>29257</v>
      </c>
    </row>
    <row r="164" spans="1:5" s="30" customFormat="1" ht="42" customHeight="1">
      <c r="A164" s="83"/>
      <c r="B164" s="55" t="s">
        <v>288</v>
      </c>
      <c r="C164" s="1" t="s">
        <v>484</v>
      </c>
      <c r="D164" s="204">
        <v>600</v>
      </c>
      <c r="E164" s="237">
        <v>1278</v>
      </c>
    </row>
    <row r="165" spans="1:5" s="30" customFormat="1" ht="18" customHeight="1">
      <c r="A165" s="83"/>
      <c r="B165" s="55" t="s">
        <v>289</v>
      </c>
      <c r="C165" s="1" t="s">
        <v>484</v>
      </c>
      <c r="D165" s="204">
        <v>610</v>
      </c>
      <c r="E165" s="237">
        <v>1278</v>
      </c>
    </row>
    <row r="166" spans="1:5" s="30" customFormat="1" ht="81" customHeight="1">
      <c r="A166" s="83"/>
      <c r="B166" s="55" t="s">
        <v>219</v>
      </c>
      <c r="C166" s="74" t="s">
        <v>218</v>
      </c>
      <c r="D166" s="204"/>
      <c r="E166" s="237">
        <v>28205</v>
      </c>
    </row>
    <row r="167" spans="1:5" s="30" customFormat="1" ht="39" customHeight="1">
      <c r="A167" s="83"/>
      <c r="B167" s="55" t="s">
        <v>288</v>
      </c>
      <c r="C167" s="74" t="s">
        <v>218</v>
      </c>
      <c r="D167" s="204">
        <v>600</v>
      </c>
      <c r="E167" s="237">
        <v>28205</v>
      </c>
    </row>
    <row r="168" spans="1:6" s="30" customFormat="1" ht="57" customHeight="1">
      <c r="A168" s="83"/>
      <c r="B168" s="48" t="s">
        <v>477</v>
      </c>
      <c r="C168" s="74" t="s">
        <v>218</v>
      </c>
      <c r="D168" s="204">
        <v>630</v>
      </c>
      <c r="E168" s="237">
        <v>28205</v>
      </c>
      <c r="F168" s="200"/>
    </row>
    <row r="169" spans="1:5" s="30" customFormat="1" ht="18.75" customHeight="1">
      <c r="A169" s="83"/>
      <c r="B169" s="50" t="s">
        <v>469</v>
      </c>
      <c r="C169" s="74" t="s">
        <v>468</v>
      </c>
      <c r="D169" s="204"/>
      <c r="E169" s="237">
        <v>596212.5</v>
      </c>
    </row>
    <row r="170" spans="1:5" s="30" customFormat="1" ht="23.25" customHeight="1">
      <c r="A170" s="83"/>
      <c r="B170" s="179" t="s">
        <v>310</v>
      </c>
      <c r="C170" s="74" t="s">
        <v>29</v>
      </c>
      <c r="D170" s="204"/>
      <c r="E170" s="237">
        <v>68862.5</v>
      </c>
    </row>
    <row r="171" spans="1:5" s="30" customFormat="1" ht="33" customHeight="1">
      <c r="A171" s="83"/>
      <c r="B171" s="129" t="s">
        <v>288</v>
      </c>
      <c r="C171" s="74" t="s">
        <v>29</v>
      </c>
      <c r="D171" s="204">
        <v>600</v>
      </c>
      <c r="E171" s="237">
        <v>68862.5</v>
      </c>
    </row>
    <row r="172" spans="1:5" s="30" customFormat="1" ht="23.25" customHeight="1">
      <c r="A172" s="83"/>
      <c r="B172" s="129" t="s">
        <v>289</v>
      </c>
      <c r="C172" s="74" t="s">
        <v>29</v>
      </c>
      <c r="D172" s="204">
        <v>610</v>
      </c>
      <c r="E172" s="237">
        <v>20123.5</v>
      </c>
    </row>
    <row r="173" spans="1:5" s="30" customFormat="1" ht="23.25" customHeight="1">
      <c r="A173" s="83"/>
      <c r="B173" s="129" t="s">
        <v>296</v>
      </c>
      <c r="C173" s="74" t="s">
        <v>29</v>
      </c>
      <c r="D173" s="204">
        <v>620</v>
      </c>
      <c r="E173" s="237">
        <v>48739</v>
      </c>
    </row>
    <row r="174" spans="1:5" s="30" customFormat="1" ht="40.5" customHeight="1">
      <c r="A174" s="83"/>
      <c r="B174" s="55" t="s">
        <v>268</v>
      </c>
      <c r="C174" s="74" t="s">
        <v>261</v>
      </c>
      <c r="D174" s="204"/>
      <c r="E174" s="237">
        <v>11079</v>
      </c>
    </row>
    <row r="175" spans="1:5" s="30" customFormat="1" ht="36" customHeight="1">
      <c r="A175" s="83"/>
      <c r="B175" s="55" t="s">
        <v>288</v>
      </c>
      <c r="C175" s="74" t="s">
        <v>261</v>
      </c>
      <c r="D175" s="204">
        <v>600</v>
      </c>
      <c r="E175" s="237">
        <v>11079</v>
      </c>
    </row>
    <row r="176" spans="1:5" s="30" customFormat="1" ht="23.25" customHeight="1">
      <c r="A176" s="83"/>
      <c r="B176" s="55" t="s">
        <v>289</v>
      </c>
      <c r="C176" s="74" t="s">
        <v>261</v>
      </c>
      <c r="D176" s="204">
        <v>610</v>
      </c>
      <c r="E176" s="237">
        <v>3879</v>
      </c>
    </row>
    <row r="177" spans="1:5" s="30" customFormat="1" ht="23.25" customHeight="1">
      <c r="A177" s="83"/>
      <c r="B177" s="55" t="s">
        <v>296</v>
      </c>
      <c r="C177" s="74" t="s">
        <v>261</v>
      </c>
      <c r="D177" s="204">
        <v>620</v>
      </c>
      <c r="E177" s="237">
        <v>7200</v>
      </c>
    </row>
    <row r="178" spans="1:5" s="30" customFormat="1" ht="60" customHeight="1">
      <c r="A178" s="83"/>
      <c r="B178" s="87" t="s">
        <v>489</v>
      </c>
      <c r="C178" s="222" t="s">
        <v>491</v>
      </c>
      <c r="D178" s="208"/>
      <c r="E178" s="237">
        <v>2666</v>
      </c>
    </row>
    <row r="179" spans="1:5" s="30" customFormat="1" ht="82.5" customHeight="1">
      <c r="A179" s="83"/>
      <c r="B179" s="50" t="s">
        <v>318</v>
      </c>
      <c r="C179" s="1" t="s">
        <v>491</v>
      </c>
      <c r="D179" s="204">
        <v>100</v>
      </c>
      <c r="E179" s="237">
        <v>2666</v>
      </c>
    </row>
    <row r="180" spans="1:5" s="30" customFormat="1" ht="36" customHeight="1">
      <c r="A180" s="83"/>
      <c r="B180" s="49" t="s">
        <v>319</v>
      </c>
      <c r="C180" s="1" t="s">
        <v>491</v>
      </c>
      <c r="D180" s="204">
        <v>120</v>
      </c>
      <c r="E180" s="237">
        <v>2666</v>
      </c>
    </row>
    <row r="181" spans="1:5" s="30" customFormat="1" ht="198.75" customHeight="1">
      <c r="A181" s="83"/>
      <c r="B181" s="84" t="s">
        <v>464</v>
      </c>
      <c r="C181" s="74" t="s">
        <v>465</v>
      </c>
      <c r="D181" s="204"/>
      <c r="E181" s="237">
        <v>465427</v>
      </c>
    </row>
    <row r="182" spans="1:6" s="30" customFormat="1" ht="30.75" customHeight="1">
      <c r="A182" s="83"/>
      <c r="B182" s="55" t="s">
        <v>288</v>
      </c>
      <c r="C182" s="74" t="s">
        <v>465</v>
      </c>
      <c r="D182" s="204">
        <v>600</v>
      </c>
      <c r="E182" s="237">
        <v>465427</v>
      </c>
      <c r="F182" s="85"/>
    </row>
    <row r="183" spans="1:5" s="30" customFormat="1" ht="26.25" customHeight="1">
      <c r="A183" s="83"/>
      <c r="B183" s="55" t="s">
        <v>289</v>
      </c>
      <c r="C183" s="74" t="s">
        <v>465</v>
      </c>
      <c r="D183" s="204">
        <v>610</v>
      </c>
      <c r="E183" s="237">
        <v>74767.8</v>
      </c>
    </row>
    <row r="184" spans="1:5" s="30" customFormat="1" ht="26.25" customHeight="1">
      <c r="A184" s="83"/>
      <c r="B184" s="55" t="s">
        <v>296</v>
      </c>
      <c r="C184" s="74" t="s">
        <v>465</v>
      </c>
      <c r="D184" s="204">
        <v>620</v>
      </c>
      <c r="E184" s="237">
        <v>390659.2</v>
      </c>
    </row>
    <row r="185" spans="1:6" s="30" customFormat="1" ht="180" customHeight="1">
      <c r="A185" s="83"/>
      <c r="B185" s="47" t="s">
        <v>466</v>
      </c>
      <c r="C185" s="74" t="s">
        <v>467</v>
      </c>
      <c r="D185" s="204"/>
      <c r="E185" s="237">
        <v>12778</v>
      </c>
      <c r="F185" s="85"/>
    </row>
    <row r="186" spans="1:5" s="30" customFormat="1" ht="33" customHeight="1">
      <c r="A186" s="83"/>
      <c r="B186" s="55" t="s">
        <v>288</v>
      </c>
      <c r="C186" s="74" t="s">
        <v>467</v>
      </c>
      <c r="D186" s="204">
        <v>600</v>
      </c>
      <c r="E186" s="237">
        <v>12778</v>
      </c>
    </row>
    <row r="187" spans="1:5" s="30" customFormat="1" ht="56.25" customHeight="1">
      <c r="A187" s="83"/>
      <c r="B187" s="48" t="s">
        <v>477</v>
      </c>
      <c r="C187" s="74" t="s">
        <v>467</v>
      </c>
      <c r="D187" s="204">
        <v>630</v>
      </c>
      <c r="E187" s="237">
        <v>12778</v>
      </c>
    </row>
    <row r="188" spans="1:5" s="30" customFormat="1" ht="95.25" customHeight="1">
      <c r="A188" s="83"/>
      <c r="B188" s="47" t="s">
        <v>479</v>
      </c>
      <c r="C188" s="74" t="s">
        <v>480</v>
      </c>
      <c r="D188" s="204"/>
      <c r="E188" s="237">
        <v>23921</v>
      </c>
    </row>
    <row r="189" spans="1:6" s="30" customFormat="1" ht="36" customHeight="1">
      <c r="A189" s="83"/>
      <c r="B189" s="55" t="s">
        <v>288</v>
      </c>
      <c r="C189" s="74" t="s">
        <v>480</v>
      </c>
      <c r="D189" s="204">
        <v>600</v>
      </c>
      <c r="E189" s="237">
        <v>23921</v>
      </c>
      <c r="F189" s="85"/>
    </row>
    <row r="190" spans="1:5" s="30" customFormat="1" ht="23.25" customHeight="1">
      <c r="A190" s="83"/>
      <c r="B190" s="55" t="s">
        <v>289</v>
      </c>
      <c r="C190" s="74" t="s">
        <v>480</v>
      </c>
      <c r="D190" s="204">
        <v>610</v>
      </c>
      <c r="E190" s="237">
        <v>3588</v>
      </c>
    </row>
    <row r="191" spans="1:5" s="30" customFormat="1" ht="23.25" customHeight="1">
      <c r="A191" s="83"/>
      <c r="B191" s="55" t="s">
        <v>296</v>
      </c>
      <c r="C191" s="74" t="s">
        <v>480</v>
      </c>
      <c r="D191" s="204">
        <v>620</v>
      </c>
      <c r="E191" s="237">
        <v>19615</v>
      </c>
    </row>
    <row r="192" spans="1:5" s="30" customFormat="1" ht="48.75" customHeight="1">
      <c r="A192" s="83"/>
      <c r="B192" s="48" t="s">
        <v>477</v>
      </c>
      <c r="C192" s="74" t="s">
        <v>480</v>
      </c>
      <c r="D192" s="204">
        <v>630</v>
      </c>
      <c r="E192" s="237">
        <v>718</v>
      </c>
    </row>
    <row r="193" spans="1:6" s="30" customFormat="1" ht="69" customHeight="1">
      <c r="A193" s="54"/>
      <c r="B193" s="82" t="s">
        <v>481</v>
      </c>
      <c r="C193" s="74" t="s">
        <v>482</v>
      </c>
      <c r="D193" s="204"/>
      <c r="E193" s="237">
        <v>5342</v>
      </c>
      <c r="F193" s="85"/>
    </row>
    <row r="194" spans="1:5" s="30" customFormat="1" ht="38.25" customHeight="1">
      <c r="A194" s="54"/>
      <c r="B194" s="55" t="s">
        <v>288</v>
      </c>
      <c r="C194" s="74" t="s">
        <v>482</v>
      </c>
      <c r="D194" s="204">
        <v>600</v>
      </c>
      <c r="E194" s="237">
        <v>5342</v>
      </c>
    </row>
    <row r="195" spans="1:5" s="30" customFormat="1" ht="25.5" customHeight="1">
      <c r="A195" s="54"/>
      <c r="B195" s="55" t="s">
        <v>289</v>
      </c>
      <c r="C195" s="74" t="s">
        <v>482</v>
      </c>
      <c r="D195" s="204">
        <v>610</v>
      </c>
      <c r="E195" s="237">
        <v>1159.2</v>
      </c>
    </row>
    <row r="196" spans="1:5" s="30" customFormat="1" ht="23.25" customHeight="1">
      <c r="A196" s="54"/>
      <c r="B196" s="55" t="s">
        <v>296</v>
      </c>
      <c r="C196" s="74" t="s">
        <v>482</v>
      </c>
      <c r="D196" s="204">
        <v>620</v>
      </c>
      <c r="E196" s="237">
        <v>4182.8</v>
      </c>
    </row>
    <row r="197" spans="1:6" s="30" customFormat="1" ht="23.25" customHeight="1">
      <c r="A197" s="54"/>
      <c r="B197" s="131" t="s">
        <v>221</v>
      </c>
      <c r="C197" s="74" t="s">
        <v>220</v>
      </c>
      <c r="D197" s="204"/>
      <c r="E197" s="237">
        <v>263</v>
      </c>
      <c r="F197" s="201"/>
    </row>
    <row r="198" spans="1:5" s="30" customFormat="1" ht="39" customHeight="1">
      <c r="A198" s="54"/>
      <c r="B198" s="55" t="s">
        <v>288</v>
      </c>
      <c r="C198" s="74" t="s">
        <v>220</v>
      </c>
      <c r="D198" s="204">
        <v>600</v>
      </c>
      <c r="E198" s="237">
        <v>263</v>
      </c>
    </row>
    <row r="199" spans="1:5" s="30" customFormat="1" ht="23.25" customHeight="1">
      <c r="A199" s="54"/>
      <c r="B199" s="55" t="s">
        <v>289</v>
      </c>
      <c r="C199" s="74" t="s">
        <v>220</v>
      </c>
      <c r="D199" s="204">
        <v>610</v>
      </c>
      <c r="E199" s="237">
        <v>88.1</v>
      </c>
    </row>
    <row r="200" spans="1:5" s="30" customFormat="1" ht="23.25" customHeight="1">
      <c r="A200" s="54"/>
      <c r="B200" s="55" t="s">
        <v>296</v>
      </c>
      <c r="C200" s="74" t="s">
        <v>220</v>
      </c>
      <c r="D200" s="204">
        <v>620</v>
      </c>
      <c r="E200" s="237">
        <v>174.9</v>
      </c>
    </row>
    <row r="201" spans="1:5" s="30" customFormat="1" ht="96" customHeight="1">
      <c r="A201" s="54"/>
      <c r="B201" s="55" t="s">
        <v>19</v>
      </c>
      <c r="C201" s="6" t="s">
        <v>18</v>
      </c>
      <c r="D201" s="204"/>
      <c r="E201" s="237">
        <v>1000</v>
      </c>
    </row>
    <row r="202" spans="1:5" s="30" customFormat="1" ht="36" customHeight="1">
      <c r="A202" s="54"/>
      <c r="B202" s="55" t="s">
        <v>288</v>
      </c>
      <c r="C202" s="6" t="s">
        <v>18</v>
      </c>
      <c r="D202" s="204">
        <v>600</v>
      </c>
      <c r="E202" s="237">
        <v>1000</v>
      </c>
    </row>
    <row r="203" spans="1:5" s="30" customFormat="1" ht="23.25" customHeight="1">
      <c r="A203" s="54"/>
      <c r="B203" s="55" t="s">
        <v>296</v>
      </c>
      <c r="C203" s="6" t="s">
        <v>18</v>
      </c>
      <c r="D203" s="204">
        <v>620</v>
      </c>
      <c r="E203" s="237">
        <v>1000</v>
      </c>
    </row>
    <row r="204" spans="1:5" s="30" customFormat="1" ht="100.5" customHeight="1">
      <c r="A204" s="54"/>
      <c r="B204" s="131" t="s">
        <v>228</v>
      </c>
      <c r="C204" s="74" t="s">
        <v>226</v>
      </c>
      <c r="D204" s="204"/>
      <c r="E204" s="237">
        <v>4874</v>
      </c>
    </row>
    <row r="205" spans="1:5" s="30" customFormat="1" ht="45" customHeight="1">
      <c r="A205" s="54"/>
      <c r="B205" s="55" t="s">
        <v>288</v>
      </c>
      <c r="C205" s="74" t="s">
        <v>226</v>
      </c>
      <c r="D205" s="204">
        <v>600</v>
      </c>
      <c r="E205" s="237">
        <v>4874</v>
      </c>
    </row>
    <row r="206" spans="1:6" s="30" customFormat="1" ht="23.25" customHeight="1">
      <c r="A206" s="54"/>
      <c r="B206" s="55" t="s">
        <v>296</v>
      </c>
      <c r="C206" s="74" t="s">
        <v>226</v>
      </c>
      <c r="D206" s="204">
        <v>620</v>
      </c>
      <c r="E206" s="237">
        <v>4874</v>
      </c>
      <c r="F206" s="200"/>
    </row>
    <row r="207" spans="1:5" s="30" customFormat="1" ht="37.5" customHeight="1">
      <c r="A207" s="54"/>
      <c r="B207" s="119" t="s">
        <v>577</v>
      </c>
      <c r="C207" s="74" t="s">
        <v>578</v>
      </c>
      <c r="D207" s="204"/>
      <c r="E207" s="237">
        <v>88580.3</v>
      </c>
    </row>
    <row r="208" spans="1:5" s="30" customFormat="1" ht="20.25" customHeight="1">
      <c r="A208" s="54"/>
      <c r="B208" s="179" t="s">
        <v>310</v>
      </c>
      <c r="C208" s="74" t="s">
        <v>30</v>
      </c>
      <c r="D208" s="204"/>
      <c r="E208" s="237">
        <v>84888.9</v>
      </c>
    </row>
    <row r="209" spans="1:5" s="30" customFormat="1" ht="33" customHeight="1">
      <c r="A209" s="54"/>
      <c r="B209" s="129" t="s">
        <v>288</v>
      </c>
      <c r="C209" s="74" t="s">
        <v>30</v>
      </c>
      <c r="D209" s="204">
        <v>600</v>
      </c>
      <c r="E209" s="237">
        <v>84888.9</v>
      </c>
    </row>
    <row r="210" spans="1:5" s="30" customFormat="1" ht="21" customHeight="1">
      <c r="A210" s="54"/>
      <c r="B210" s="129" t="s">
        <v>289</v>
      </c>
      <c r="C210" s="260" t="s">
        <v>30</v>
      </c>
      <c r="D210" s="204">
        <v>610</v>
      </c>
      <c r="E210" s="237">
        <v>84888.9</v>
      </c>
    </row>
    <row r="211" spans="1:5" s="30" customFormat="1" ht="38.25" customHeight="1">
      <c r="A211" s="54"/>
      <c r="B211" s="55" t="s">
        <v>506</v>
      </c>
      <c r="C211" s="6" t="s">
        <v>507</v>
      </c>
      <c r="D211" s="204"/>
      <c r="E211" s="237">
        <v>107.3</v>
      </c>
    </row>
    <row r="212" spans="1:5" s="30" customFormat="1" ht="40.5" customHeight="1">
      <c r="A212" s="54"/>
      <c r="B212" s="55" t="s">
        <v>288</v>
      </c>
      <c r="C212" s="6" t="s">
        <v>507</v>
      </c>
      <c r="D212" s="204">
        <v>600</v>
      </c>
      <c r="E212" s="237">
        <v>107.3</v>
      </c>
    </row>
    <row r="213" spans="1:5" s="30" customFormat="1" ht="20.25" customHeight="1">
      <c r="A213" s="54"/>
      <c r="B213" s="55" t="s">
        <v>289</v>
      </c>
      <c r="C213" s="6" t="s">
        <v>507</v>
      </c>
      <c r="D213" s="204">
        <v>610</v>
      </c>
      <c r="E213" s="237">
        <v>107.3</v>
      </c>
    </row>
    <row r="214" spans="1:5" s="30" customFormat="1" ht="69" customHeight="1">
      <c r="A214" s="54"/>
      <c r="B214" s="129" t="s">
        <v>227</v>
      </c>
      <c r="C214" s="6" t="s">
        <v>202</v>
      </c>
      <c r="D214" s="204"/>
      <c r="E214" s="237">
        <v>3584.1</v>
      </c>
    </row>
    <row r="215" spans="1:5" s="30" customFormat="1" ht="42" customHeight="1">
      <c r="A215" s="54"/>
      <c r="B215" s="129" t="s">
        <v>288</v>
      </c>
      <c r="C215" s="6" t="s">
        <v>202</v>
      </c>
      <c r="D215" s="204">
        <v>600</v>
      </c>
      <c r="E215" s="237">
        <v>3584.1</v>
      </c>
    </row>
    <row r="216" spans="1:5" s="30" customFormat="1" ht="18.75" customHeight="1">
      <c r="A216" s="54"/>
      <c r="B216" s="129" t="s">
        <v>289</v>
      </c>
      <c r="C216" s="6" t="s">
        <v>202</v>
      </c>
      <c r="D216" s="204">
        <v>610</v>
      </c>
      <c r="E216" s="237">
        <v>3584.1</v>
      </c>
    </row>
    <row r="217" spans="1:5" s="30" customFormat="1" ht="30.75" customHeight="1">
      <c r="A217" s="54"/>
      <c r="B217" s="119" t="s">
        <v>575</v>
      </c>
      <c r="C217" s="74" t="s">
        <v>579</v>
      </c>
      <c r="D217" s="204"/>
      <c r="E217" s="237">
        <v>99964.4</v>
      </c>
    </row>
    <row r="218" spans="1:5" s="30" customFormat="1" ht="30.75" customHeight="1">
      <c r="A218" s="54"/>
      <c r="B218" s="119" t="s">
        <v>31</v>
      </c>
      <c r="C218" s="74" t="s">
        <v>32</v>
      </c>
      <c r="D218" s="204"/>
      <c r="E218" s="237">
        <v>99964.4</v>
      </c>
    </row>
    <row r="219" spans="1:5" s="30" customFormat="1" ht="21" customHeight="1">
      <c r="A219" s="54"/>
      <c r="B219" s="55" t="s">
        <v>313</v>
      </c>
      <c r="C219" s="74" t="s">
        <v>32</v>
      </c>
      <c r="D219" s="204">
        <v>400</v>
      </c>
      <c r="E219" s="237">
        <v>99964.4</v>
      </c>
    </row>
    <row r="220" spans="1:5" s="30" customFormat="1" ht="48" customHeight="1">
      <c r="A220" s="54"/>
      <c r="B220" s="55" t="s">
        <v>244</v>
      </c>
      <c r="C220" s="260" t="s">
        <v>32</v>
      </c>
      <c r="D220" s="204">
        <v>410</v>
      </c>
      <c r="E220" s="237">
        <v>43438.4</v>
      </c>
    </row>
    <row r="221" spans="1:5" s="30" customFormat="1" ht="48" customHeight="1">
      <c r="A221" s="54"/>
      <c r="B221" s="55" t="s">
        <v>248</v>
      </c>
      <c r="C221" s="74" t="s">
        <v>241</v>
      </c>
      <c r="D221" s="204">
        <v>410</v>
      </c>
      <c r="E221" s="237">
        <v>56526</v>
      </c>
    </row>
    <row r="222" spans="1:5" s="30" customFormat="1" ht="36" customHeight="1">
      <c r="A222" s="54"/>
      <c r="B222" s="131" t="s">
        <v>42</v>
      </c>
      <c r="C222" s="74" t="s">
        <v>580</v>
      </c>
      <c r="D222" s="148"/>
      <c r="E222" s="237">
        <v>61839.2</v>
      </c>
    </row>
    <row r="223" spans="1:5" s="30" customFormat="1" ht="51" customHeight="1">
      <c r="A223" s="54"/>
      <c r="B223" s="50" t="s">
        <v>341</v>
      </c>
      <c r="C223" s="74" t="s">
        <v>39</v>
      </c>
      <c r="D223" s="148"/>
      <c r="E223" s="237">
        <v>14257.2</v>
      </c>
    </row>
    <row r="224" spans="1:5" s="30" customFormat="1" ht="84" customHeight="1">
      <c r="A224" s="54"/>
      <c r="B224" s="50" t="s">
        <v>318</v>
      </c>
      <c r="C224" s="74" t="s">
        <v>39</v>
      </c>
      <c r="D224" s="148">
        <v>100</v>
      </c>
      <c r="E224" s="237">
        <v>13246.5</v>
      </c>
    </row>
    <row r="225" spans="1:5" s="30" customFormat="1" ht="36" customHeight="1">
      <c r="A225" s="54"/>
      <c r="B225" s="50" t="s">
        <v>319</v>
      </c>
      <c r="C225" s="74" t="s">
        <v>39</v>
      </c>
      <c r="D225" s="148">
        <v>120</v>
      </c>
      <c r="E225" s="237">
        <v>13246.5</v>
      </c>
    </row>
    <row r="226" spans="1:5" s="30" customFormat="1" ht="36" customHeight="1">
      <c r="A226" s="54"/>
      <c r="B226" s="50" t="s">
        <v>283</v>
      </c>
      <c r="C226" s="74" t="s">
        <v>39</v>
      </c>
      <c r="D226" s="148">
        <v>200</v>
      </c>
      <c r="E226" s="237">
        <v>1007.1</v>
      </c>
    </row>
    <row r="227" spans="1:5" s="30" customFormat="1" ht="36" customHeight="1">
      <c r="A227" s="54"/>
      <c r="B227" s="50" t="s">
        <v>284</v>
      </c>
      <c r="C227" s="74" t="s">
        <v>39</v>
      </c>
      <c r="D227" s="148">
        <v>240</v>
      </c>
      <c r="E227" s="237">
        <v>1007.1</v>
      </c>
    </row>
    <row r="228" spans="1:5" s="30" customFormat="1" ht="19.5" customHeight="1">
      <c r="A228" s="54"/>
      <c r="B228" s="50" t="s">
        <v>285</v>
      </c>
      <c r="C228" s="74" t="s">
        <v>39</v>
      </c>
      <c r="D228" s="148">
        <v>800</v>
      </c>
      <c r="E228" s="237">
        <v>3.6</v>
      </c>
    </row>
    <row r="229" spans="1:5" s="30" customFormat="1" ht="18.75" customHeight="1">
      <c r="A229" s="54"/>
      <c r="B229" s="50" t="s">
        <v>278</v>
      </c>
      <c r="C229" s="74" t="s">
        <v>39</v>
      </c>
      <c r="D229" s="148">
        <v>850</v>
      </c>
      <c r="E229" s="237">
        <v>3.6</v>
      </c>
    </row>
    <row r="230" spans="1:5" s="30" customFormat="1" ht="21" customHeight="1">
      <c r="A230" s="54"/>
      <c r="B230" s="179" t="s">
        <v>310</v>
      </c>
      <c r="C230" s="74" t="s">
        <v>33</v>
      </c>
      <c r="D230" s="148"/>
      <c r="E230" s="237">
        <v>27000</v>
      </c>
    </row>
    <row r="231" spans="1:5" s="30" customFormat="1" ht="33" customHeight="1">
      <c r="A231" s="54"/>
      <c r="B231" s="129" t="s">
        <v>288</v>
      </c>
      <c r="C231" s="74" t="s">
        <v>33</v>
      </c>
      <c r="D231" s="148">
        <v>600</v>
      </c>
      <c r="E231" s="237">
        <v>27000</v>
      </c>
    </row>
    <row r="232" spans="1:5" s="30" customFormat="1" ht="21" customHeight="1">
      <c r="A232" s="54"/>
      <c r="B232" s="129" t="s">
        <v>289</v>
      </c>
      <c r="C232" s="74" t="s">
        <v>33</v>
      </c>
      <c r="D232" s="148">
        <v>610</v>
      </c>
      <c r="E232" s="237">
        <v>27000</v>
      </c>
    </row>
    <row r="233" spans="1:5" s="30" customFormat="1" ht="21" customHeight="1">
      <c r="A233" s="54"/>
      <c r="B233" s="98" t="s">
        <v>40</v>
      </c>
      <c r="C233" s="74" t="s">
        <v>41</v>
      </c>
      <c r="D233" s="148"/>
      <c r="E233" s="237">
        <v>13548</v>
      </c>
    </row>
    <row r="234" spans="1:5" s="30" customFormat="1" ht="34.5" customHeight="1">
      <c r="A234" s="54"/>
      <c r="B234" s="50" t="s">
        <v>283</v>
      </c>
      <c r="C234" s="74" t="s">
        <v>41</v>
      </c>
      <c r="D234" s="148">
        <v>200</v>
      </c>
      <c r="E234" s="237">
        <v>66</v>
      </c>
    </row>
    <row r="235" spans="1:5" s="30" customFormat="1" ht="36" customHeight="1">
      <c r="A235" s="54"/>
      <c r="B235" s="50" t="s">
        <v>284</v>
      </c>
      <c r="C235" s="74" t="s">
        <v>41</v>
      </c>
      <c r="D235" s="148">
        <v>240</v>
      </c>
      <c r="E235" s="237">
        <v>66</v>
      </c>
    </row>
    <row r="236" spans="1:5" s="30" customFormat="1" ht="21" customHeight="1">
      <c r="A236" s="54"/>
      <c r="B236" s="48" t="s">
        <v>303</v>
      </c>
      <c r="C236" s="74" t="s">
        <v>41</v>
      </c>
      <c r="D236" s="148">
        <v>300</v>
      </c>
      <c r="E236" s="237">
        <v>13482</v>
      </c>
    </row>
    <row r="237" spans="1:5" s="30" customFormat="1" ht="33.75" customHeight="1">
      <c r="A237" s="54"/>
      <c r="B237" s="98" t="s">
        <v>512</v>
      </c>
      <c r="C237" s="74" t="s">
        <v>41</v>
      </c>
      <c r="D237" s="148">
        <v>320</v>
      </c>
      <c r="E237" s="237">
        <v>13482</v>
      </c>
    </row>
    <row r="238" spans="1:5" s="30" customFormat="1" ht="21" customHeight="1">
      <c r="A238" s="54"/>
      <c r="B238" s="130" t="s">
        <v>34</v>
      </c>
      <c r="C238" s="74" t="s">
        <v>35</v>
      </c>
      <c r="D238" s="148"/>
      <c r="E238" s="237">
        <v>1078</v>
      </c>
    </row>
    <row r="239" spans="1:5" s="30" customFormat="1" ht="33" customHeight="1">
      <c r="A239" s="54"/>
      <c r="B239" s="50" t="s">
        <v>283</v>
      </c>
      <c r="C239" s="74" t="s">
        <v>35</v>
      </c>
      <c r="D239" s="148">
        <v>200</v>
      </c>
      <c r="E239" s="237">
        <v>920.7</v>
      </c>
    </row>
    <row r="240" spans="1:5" s="30" customFormat="1" ht="36" customHeight="1">
      <c r="A240" s="54"/>
      <c r="B240" s="50" t="s">
        <v>284</v>
      </c>
      <c r="C240" s="74" t="s">
        <v>35</v>
      </c>
      <c r="D240" s="148">
        <v>240</v>
      </c>
      <c r="E240" s="237">
        <v>920.7</v>
      </c>
    </row>
    <row r="241" spans="1:5" s="30" customFormat="1" ht="36" customHeight="1">
      <c r="A241" s="54"/>
      <c r="B241" s="129" t="s">
        <v>288</v>
      </c>
      <c r="C241" s="6" t="s">
        <v>35</v>
      </c>
      <c r="D241" s="204">
        <v>600</v>
      </c>
      <c r="E241" s="237">
        <v>157.3</v>
      </c>
    </row>
    <row r="242" spans="1:5" s="30" customFormat="1" ht="36" customHeight="1">
      <c r="A242" s="54"/>
      <c r="B242" s="129" t="s">
        <v>288</v>
      </c>
      <c r="C242" s="6" t="s">
        <v>35</v>
      </c>
      <c r="D242" s="204">
        <v>610</v>
      </c>
      <c r="E242" s="237">
        <v>4.8</v>
      </c>
    </row>
    <row r="243" spans="1:5" s="30" customFormat="1" ht="22.5" customHeight="1">
      <c r="A243" s="54"/>
      <c r="B243" s="129" t="s">
        <v>289</v>
      </c>
      <c r="C243" s="6" t="s">
        <v>35</v>
      </c>
      <c r="D243" s="204">
        <v>620</v>
      </c>
      <c r="E243" s="237">
        <v>138.2</v>
      </c>
    </row>
    <row r="244" spans="1:5" s="30" customFormat="1" ht="24" customHeight="1">
      <c r="A244" s="54"/>
      <c r="B244" s="55" t="s">
        <v>296</v>
      </c>
      <c r="C244" s="6" t="s">
        <v>35</v>
      </c>
      <c r="D244" s="204">
        <v>630</v>
      </c>
      <c r="E244" s="237">
        <v>14.3</v>
      </c>
    </row>
    <row r="245" spans="1:5" s="30" customFormat="1" ht="21" customHeight="1">
      <c r="A245" s="54"/>
      <c r="B245" s="130" t="s">
        <v>36</v>
      </c>
      <c r="C245" s="74" t="s">
        <v>37</v>
      </c>
      <c r="D245" s="148"/>
      <c r="E245" s="237">
        <v>5121</v>
      </c>
    </row>
    <row r="246" spans="1:5" s="30" customFormat="1" ht="36" customHeight="1">
      <c r="A246" s="54"/>
      <c r="B246" s="50" t="s">
        <v>283</v>
      </c>
      <c r="C246" s="74" t="s">
        <v>37</v>
      </c>
      <c r="D246" s="148">
        <v>200</v>
      </c>
      <c r="E246" s="237">
        <v>1221</v>
      </c>
    </row>
    <row r="247" spans="1:5" s="30" customFormat="1" ht="35.25" customHeight="1">
      <c r="A247" s="54"/>
      <c r="B247" s="50" t="s">
        <v>284</v>
      </c>
      <c r="C247" s="74" t="s">
        <v>37</v>
      </c>
      <c r="D247" s="148">
        <v>240</v>
      </c>
      <c r="E247" s="237">
        <v>1221</v>
      </c>
    </row>
    <row r="248" spans="1:5" s="30" customFormat="1" ht="35.25" customHeight="1">
      <c r="A248" s="54"/>
      <c r="B248" s="129" t="s">
        <v>288</v>
      </c>
      <c r="C248" s="74" t="s">
        <v>37</v>
      </c>
      <c r="D248" s="148">
        <v>600</v>
      </c>
      <c r="E248" s="237">
        <v>3900</v>
      </c>
    </row>
    <row r="249" spans="1:5" s="30" customFormat="1" ht="24.75" customHeight="1">
      <c r="A249" s="54"/>
      <c r="B249" s="129" t="s">
        <v>289</v>
      </c>
      <c r="C249" s="74" t="s">
        <v>37</v>
      </c>
      <c r="D249" s="148">
        <v>610</v>
      </c>
      <c r="E249" s="237">
        <v>1260.3</v>
      </c>
    </row>
    <row r="250" spans="1:5" s="30" customFormat="1" ht="27" customHeight="1">
      <c r="A250" s="54"/>
      <c r="B250" s="129" t="s">
        <v>296</v>
      </c>
      <c r="C250" s="74" t="s">
        <v>37</v>
      </c>
      <c r="D250" s="148">
        <v>620</v>
      </c>
      <c r="E250" s="237">
        <v>2639.7</v>
      </c>
    </row>
    <row r="251" spans="1:5" s="30" customFormat="1" ht="34.5" customHeight="1">
      <c r="A251" s="54"/>
      <c r="B251" s="130" t="s">
        <v>539</v>
      </c>
      <c r="C251" s="74" t="s">
        <v>38</v>
      </c>
      <c r="D251" s="148"/>
      <c r="E251" s="237">
        <v>835</v>
      </c>
    </row>
    <row r="252" spans="1:5" s="30" customFormat="1" ht="37.5" customHeight="1">
      <c r="A252" s="54"/>
      <c r="B252" s="50" t="s">
        <v>283</v>
      </c>
      <c r="C252" s="74" t="s">
        <v>38</v>
      </c>
      <c r="D252" s="148">
        <v>200</v>
      </c>
      <c r="E252" s="237">
        <v>835</v>
      </c>
    </row>
    <row r="253" spans="1:5" s="30" customFormat="1" ht="35.25" customHeight="1">
      <c r="A253" s="54"/>
      <c r="B253" s="50" t="s">
        <v>284</v>
      </c>
      <c r="C253" s="74" t="s">
        <v>38</v>
      </c>
      <c r="D253" s="148">
        <v>240</v>
      </c>
      <c r="E253" s="237">
        <v>835</v>
      </c>
    </row>
    <row r="254" spans="1:5" s="30" customFormat="1" ht="61.5" customHeight="1">
      <c r="A254" s="66">
        <v>4</v>
      </c>
      <c r="B254" s="67" t="s">
        <v>167</v>
      </c>
      <c r="C254" s="72" t="s">
        <v>351</v>
      </c>
      <c r="D254" s="204"/>
      <c r="E254" s="234">
        <v>66148.1</v>
      </c>
    </row>
    <row r="255" spans="1:5" s="30" customFormat="1" ht="42.75">
      <c r="A255" s="54"/>
      <c r="B255" s="64" t="s">
        <v>617</v>
      </c>
      <c r="C255" s="74" t="s">
        <v>369</v>
      </c>
      <c r="D255" s="204"/>
      <c r="E255" s="237">
        <v>53931</v>
      </c>
    </row>
    <row r="256" spans="1:5" s="30" customFormat="1" ht="28.5">
      <c r="A256" s="54"/>
      <c r="B256" s="51" t="s">
        <v>169</v>
      </c>
      <c r="C256" s="75" t="s">
        <v>605</v>
      </c>
      <c r="D256" s="204"/>
      <c r="E256" s="237">
        <v>3639</v>
      </c>
    </row>
    <row r="257" spans="1:5" s="30" customFormat="1" ht="30">
      <c r="A257" s="54"/>
      <c r="B257" s="50" t="s">
        <v>283</v>
      </c>
      <c r="C257" s="75" t="s">
        <v>605</v>
      </c>
      <c r="D257" s="204">
        <v>200</v>
      </c>
      <c r="E257" s="237">
        <v>1414</v>
      </c>
    </row>
    <row r="258" spans="1:5" s="30" customFormat="1" ht="30">
      <c r="A258" s="54"/>
      <c r="B258" s="50" t="s">
        <v>284</v>
      </c>
      <c r="C258" s="75" t="s">
        <v>605</v>
      </c>
      <c r="D258" s="204">
        <v>240</v>
      </c>
      <c r="E258" s="237">
        <v>1414</v>
      </c>
    </row>
    <row r="259" spans="1:5" s="30" customFormat="1" ht="14.25">
      <c r="A259" s="54"/>
      <c r="B259" s="65" t="s">
        <v>303</v>
      </c>
      <c r="C259" s="75" t="s">
        <v>605</v>
      </c>
      <c r="D259" s="204">
        <v>300</v>
      </c>
      <c r="E259" s="237">
        <v>2225</v>
      </c>
    </row>
    <row r="260" spans="1:5" s="30" customFormat="1" ht="28.5">
      <c r="A260" s="54"/>
      <c r="B260" s="65" t="s">
        <v>512</v>
      </c>
      <c r="C260" s="75" t="s">
        <v>605</v>
      </c>
      <c r="D260" s="204">
        <v>320</v>
      </c>
      <c r="E260" s="237">
        <v>2225</v>
      </c>
    </row>
    <row r="261" spans="1:5" s="30" customFormat="1" ht="28.5">
      <c r="A261" s="54"/>
      <c r="B261" s="51" t="s">
        <v>192</v>
      </c>
      <c r="C261" s="76" t="s">
        <v>606</v>
      </c>
      <c r="D261" s="204"/>
      <c r="E261" s="237">
        <v>730</v>
      </c>
    </row>
    <row r="262" spans="1:5" s="30" customFormat="1" ht="30">
      <c r="A262" s="54"/>
      <c r="B262" s="50" t="s">
        <v>283</v>
      </c>
      <c r="C262" s="76" t="s">
        <v>606</v>
      </c>
      <c r="D262" s="204">
        <v>200</v>
      </c>
      <c r="E262" s="237">
        <v>730</v>
      </c>
    </row>
    <row r="263" spans="1:5" s="30" customFormat="1" ht="30">
      <c r="A263" s="54"/>
      <c r="B263" s="50" t="s">
        <v>284</v>
      </c>
      <c r="C263" s="76" t="s">
        <v>606</v>
      </c>
      <c r="D263" s="204">
        <v>240</v>
      </c>
      <c r="E263" s="237">
        <v>730</v>
      </c>
    </row>
    <row r="264" spans="1:5" s="30" customFormat="1" ht="14.25" hidden="1">
      <c r="A264" s="54"/>
      <c r="B264" s="65" t="s">
        <v>303</v>
      </c>
      <c r="C264" s="76" t="s">
        <v>606</v>
      </c>
      <c r="D264" s="204">
        <v>300</v>
      </c>
      <c r="E264" s="237"/>
    </row>
    <row r="265" spans="1:5" s="30" customFormat="1" ht="28.5" hidden="1">
      <c r="A265" s="54"/>
      <c r="B265" s="65" t="s">
        <v>512</v>
      </c>
      <c r="C265" s="76" t="s">
        <v>606</v>
      </c>
      <c r="D265" s="204">
        <v>320</v>
      </c>
      <c r="E265" s="237"/>
    </row>
    <row r="266" spans="1:5" s="30" customFormat="1" ht="28.5">
      <c r="A266" s="54"/>
      <c r="B266" s="65" t="s">
        <v>607</v>
      </c>
      <c r="C266" s="76" t="s">
        <v>608</v>
      </c>
      <c r="D266" s="204"/>
      <c r="E266" s="237">
        <v>4115</v>
      </c>
    </row>
    <row r="267" spans="1:5" s="30" customFormat="1" ht="30" hidden="1">
      <c r="A267" s="54"/>
      <c r="B267" s="50" t="s">
        <v>283</v>
      </c>
      <c r="C267" s="76" t="s">
        <v>608</v>
      </c>
      <c r="D267" s="204">
        <v>200</v>
      </c>
      <c r="E267" s="237"/>
    </row>
    <row r="268" spans="1:5" s="30" customFormat="1" ht="30" hidden="1">
      <c r="A268" s="54"/>
      <c r="B268" s="50" t="s">
        <v>284</v>
      </c>
      <c r="C268" s="76" t="s">
        <v>608</v>
      </c>
      <c r="D268" s="204">
        <v>240</v>
      </c>
      <c r="E268" s="237"/>
    </row>
    <row r="269" spans="1:5" s="30" customFormat="1" ht="14.25">
      <c r="A269" s="54"/>
      <c r="B269" s="65" t="s">
        <v>303</v>
      </c>
      <c r="C269" s="76" t="s">
        <v>608</v>
      </c>
      <c r="D269" s="204">
        <v>300</v>
      </c>
      <c r="E269" s="237">
        <v>4115</v>
      </c>
    </row>
    <row r="270" spans="1:5" s="30" customFormat="1" ht="30">
      <c r="A270" s="54"/>
      <c r="B270" s="47" t="s">
        <v>564</v>
      </c>
      <c r="C270" s="76" t="s">
        <v>608</v>
      </c>
      <c r="D270" s="204">
        <v>310</v>
      </c>
      <c r="E270" s="237">
        <v>4115</v>
      </c>
    </row>
    <row r="271" spans="1:5" s="30" customFormat="1" ht="60">
      <c r="A271" s="54"/>
      <c r="B271" s="84" t="s">
        <v>619</v>
      </c>
      <c r="C271" s="1" t="s">
        <v>370</v>
      </c>
      <c r="D271" s="148"/>
      <c r="E271" s="237">
        <v>39264</v>
      </c>
    </row>
    <row r="272" spans="1:5" s="30" customFormat="1" ht="30">
      <c r="A272" s="54"/>
      <c r="B272" s="47" t="s">
        <v>283</v>
      </c>
      <c r="C272" s="1" t="s">
        <v>370</v>
      </c>
      <c r="D272" s="148" t="s">
        <v>286</v>
      </c>
      <c r="E272" s="237">
        <v>500</v>
      </c>
    </row>
    <row r="273" spans="1:5" s="30" customFormat="1" ht="28.5">
      <c r="A273" s="54"/>
      <c r="B273" s="10" t="s">
        <v>282</v>
      </c>
      <c r="C273" s="1" t="s">
        <v>370</v>
      </c>
      <c r="D273" s="148" t="s">
        <v>276</v>
      </c>
      <c r="E273" s="237">
        <v>500</v>
      </c>
    </row>
    <row r="274" spans="1:5" s="30" customFormat="1" ht="15">
      <c r="A274" s="54"/>
      <c r="B274" s="84" t="s">
        <v>303</v>
      </c>
      <c r="C274" s="1" t="s">
        <v>370</v>
      </c>
      <c r="D274" s="148" t="s">
        <v>371</v>
      </c>
      <c r="E274" s="237">
        <v>38764</v>
      </c>
    </row>
    <row r="275" spans="1:5" s="30" customFormat="1" ht="30">
      <c r="A275" s="54"/>
      <c r="B275" s="47" t="s">
        <v>512</v>
      </c>
      <c r="C275" s="1" t="s">
        <v>370</v>
      </c>
      <c r="D275" s="148">
        <v>320</v>
      </c>
      <c r="E275" s="237">
        <v>38764</v>
      </c>
    </row>
    <row r="276" spans="1:5" s="30" customFormat="1" ht="30">
      <c r="A276" s="54"/>
      <c r="B276" s="84" t="s">
        <v>618</v>
      </c>
      <c r="C276" s="1" t="s">
        <v>222</v>
      </c>
      <c r="D276" s="148"/>
      <c r="E276" s="237">
        <v>6183</v>
      </c>
    </row>
    <row r="277" spans="1:5" s="30" customFormat="1" ht="75">
      <c r="A277" s="54"/>
      <c r="B277" s="50" t="s">
        <v>318</v>
      </c>
      <c r="C277" s="1" t="s">
        <v>222</v>
      </c>
      <c r="D277" s="148" t="s">
        <v>362</v>
      </c>
      <c r="E277" s="237">
        <v>4010.9</v>
      </c>
    </row>
    <row r="278" spans="1:5" s="30" customFormat="1" ht="30">
      <c r="A278" s="54"/>
      <c r="B278" s="49" t="s">
        <v>319</v>
      </c>
      <c r="C278" s="1" t="s">
        <v>222</v>
      </c>
      <c r="D278" s="148" t="s">
        <v>504</v>
      </c>
      <c r="E278" s="237">
        <v>4010.9</v>
      </c>
    </row>
    <row r="279" spans="1:5" s="30" customFormat="1" ht="30">
      <c r="A279" s="54"/>
      <c r="B279" s="47" t="s">
        <v>283</v>
      </c>
      <c r="C279" s="1" t="s">
        <v>222</v>
      </c>
      <c r="D279" s="148" t="s">
        <v>286</v>
      </c>
      <c r="E279" s="237">
        <v>2172.1</v>
      </c>
    </row>
    <row r="280" spans="1:5" s="30" customFormat="1" ht="28.5">
      <c r="A280" s="54"/>
      <c r="B280" s="10" t="s">
        <v>282</v>
      </c>
      <c r="C280" s="1" t="s">
        <v>222</v>
      </c>
      <c r="D280" s="148" t="s">
        <v>276</v>
      </c>
      <c r="E280" s="237">
        <v>2172.1</v>
      </c>
    </row>
    <row r="281" spans="1:5" s="30" customFormat="1" ht="28.5">
      <c r="A281" s="54"/>
      <c r="B281" s="65" t="s">
        <v>609</v>
      </c>
      <c r="C281" s="76" t="s">
        <v>570</v>
      </c>
      <c r="D281" s="204"/>
      <c r="E281" s="237">
        <v>9817.1</v>
      </c>
    </row>
    <row r="282" spans="1:5" s="30" customFormat="1" ht="57">
      <c r="A282" s="54"/>
      <c r="B282" s="65" t="s">
        <v>610</v>
      </c>
      <c r="C282" s="76" t="s">
        <v>611</v>
      </c>
      <c r="D282" s="204"/>
      <c r="E282" s="237">
        <v>4742.1</v>
      </c>
    </row>
    <row r="283" spans="1:5" s="30" customFormat="1" ht="30">
      <c r="A283" s="54"/>
      <c r="B283" s="55" t="s">
        <v>288</v>
      </c>
      <c r="C283" s="76" t="s">
        <v>611</v>
      </c>
      <c r="D283" s="143">
        <v>600</v>
      </c>
      <c r="E283" s="237">
        <v>4742.1</v>
      </c>
    </row>
    <row r="284" spans="1:5" s="30" customFormat="1" ht="15">
      <c r="A284" s="54"/>
      <c r="B284" s="129" t="s">
        <v>289</v>
      </c>
      <c r="C284" s="76" t="s">
        <v>611</v>
      </c>
      <c r="D284" s="1" t="s">
        <v>508</v>
      </c>
      <c r="E284" s="237">
        <v>460</v>
      </c>
    </row>
    <row r="285" spans="1:5" s="30" customFormat="1" ht="15">
      <c r="A285" s="54"/>
      <c r="B285" s="55" t="s">
        <v>296</v>
      </c>
      <c r="C285" s="76" t="s">
        <v>611</v>
      </c>
      <c r="D285" s="1" t="s">
        <v>486</v>
      </c>
      <c r="E285" s="237">
        <v>4282.1</v>
      </c>
    </row>
    <row r="286" spans="1:5" s="30" customFormat="1" ht="64.5" customHeight="1">
      <c r="A286" s="54"/>
      <c r="B286" s="122" t="s">
        <v>612</v>
      </c>
      <c r="C286" s="76" t="s">
        <v>613</v>
      </c>
      <c r="D286" s="204"/>
      <c r="E286" s="237">
        <v>500</v>
      </c>
    </row>
    <row r="287" spans="1:5" s="30" customFormat="1" ht="30">
      <c r="A287" s="54"/>
      <c r="B287" s="55" t="s">
        <v>288</v>
      </c>
      <c r="C287" s="76" t="s">
        <v>613</v>
      </c>
      <c r="D287" s="204">
        <v>600</v>
      </c>
      <c r="E287" s="237">
        <v>500</v>
      </c>
    </row>
    <row r="288" spans="1:5" s="30" customFormat="1" ht="15">
      <c r="A288" s="54"/>
      <c r="B288" s="129" t="s">
        <v>289</v>
      </c>
      <c r="C288" s="76" t="s">
        <v>613</v>
      </c>
      <c r="D288" s="204">
        <v>610</v>
      </c>
      <c r="E288" s="237">
        <v>118</v>
      </c>
    </row>
    <row r="289" spans="1:5" s="30" customFormat="1" ht="15">
      <c r="A289" s="54"/>
      <c r="B289" s="55" t="s">
        <v>296</v>
      </c>
      <c r="C289" s="76" t="s">
        <v>613</v>
      </c>
      <c r="D289" s="204">
        <v>620</v>
      </c>
      <c r="E289" s="237">
        <v>382</v>
      </c>
    </row>
    <row r="290" spans="1:5" s="30" customFormat="1" ht="30">
      <c r="A290" s="54"/>
      <c r="B290" s="50" t="s">
        <v>253</v>
      </c>
      <c r="C290" s="6" t="s">
        <v>184</v>
      </c>
      <c r="D290" s="204"/>
      <c r="E290" s="237">
        <v>4575</v>
      </c>
    </row>
    <row r="291" spans="1:5" s="30" customFormat="1" ht="30">
      <c r="A291" s="54"/>
      <c r="B291" s="48" t="s">
        <v>288</v>
      </c>
      <c r="C291" s="6" t="s">
        <v>184</v>
      </c>
      <c r="D291" s="204">
        <v>600</v>
      </c>
      <c r="E291" s="237">
        <v>4575</v>
      </c>
    </row>
    <row r="292" spans="1:5" s="30" customFormat="1" ht="15">
      <c r="A292" s="54"/>
      <c r="B292" s="129" t="s">
        <v>289</v>
      </c>
      <c r="C292" s="6" t="s">
        <v>184</v>
      </c>
      <c r="D292" s="204">
        <v>610</v>
      </c>
      <c r="E292" s="237">
        <v>136.9</v>
      </c>
    </row>
    <row r="293" spans="1:5" s="30" customFormat="1" ht="15">
      <c r="A293" s="54"/>
      <c r="B293" s="48" t="s">
        <v>296</v>
      </c>
      <c r="C293" s="6" t="s">
        <v>184</v>
      </c>
      <c r="D293" s="204">
        <v>620</v>
      </c>
      <c r="E293" s="237">
        <v>4438.1</v>
      </c>
    </row>
    <row r="294" spans="1:5" s="30" customFormat="1" ht="14.25">
      <c r="A294" s="54"/>
      <c r="B294" s="65" t="s">
        <v>614</v>
      </c>
      <c r="C294" s="76" t="s">
        <v>571</v>
      </c>
      <c r="D294" s="204"/>
      <c r="E294" s="237">
        <v>2400</v>
      </c>
    </row>
    <row r="295" spans="1:5" s="30" customFormat="1" ht="15">
      <c r="A295" s="54"/>
      <c r="B295" s="122" t="s">
        <v>616</v>
      </c>
      <c r="C295" s="76" t="s">
        <v>615</v>
      </c>
      <c r="D295" s="204"/>
      <c r="E295" s="237">
        <v>2400</v>
      </c>
    </row>
    <row r="296" spans="1:5" s="30" customFormat="1" ht="30">
      <c r="A296" s="54"/>
      <c r="B296" s="50" t="s">
        <v>283</v>
      </c>
      <c r="C296" s="76" t="s">
        <v>615</v>
      </c>
      <c r="D296" s="204">
        <v>200</v>
      </c>
      <c r="E296" s="237">
        <v>2400</v>
      </c>
    </row>
    <row r="297" spans="1:5" s="30" customFormat="1" ht="30">
      <c r="A297" s="54"/>
      <c r="B297" s="50" t="s">
        <v>284</v>
      </c>
      <c r="C297" s="76" t="s">
        <v>615</v>
      </c>
      <c r="D297" s="204">
        <v>240</v>
      </c>
      <c r="E297" s="237">
        <v>2400</v>
      </c>
    </row>
    <row r="298" spans="1:5" s="30" customFormat="1" ht="67.5" customHeight="1">
      <c r="A298" s="66">
        <v>5</v>
      </c>
      <c r="B298" s="68" t="s">
        <v>55</v>
      </c>
      <c r="C298" s="72" t="s">
        <v>352</v>
      </c>
      <c r="D298" s="204"/>
      <c r="E298" s="234">
        <v>166243.2</v>
      </c>
    </row>
    <row r="299" spans="1:5" s="30" customFormat="1" ht="15">
      <c r="A299" s="54"/>
      <c r="B299" s="139" t="s">
        <v>67</v>
      </c>
      <c r="C299" s="74" t="s">
        <v>572</v>
      </c>
      <c r="D299" s="204"/>
      <c r="E299" s="237">
        <v>8621.9</v>
      </c>
    </row>
    <row r="300" spans="1:5" s="30" customFormat="1" ht="30">
      <c r="A300" s="54"/>
      <c r="B300" s="139" t="s">
        <v>193</v>
      </c>
      <c r="C300" s="74" t="s">
        <v>63</v>
      </c>
      <c r="D300" s="204"/>
      <c r="E300" s="237">
        <v>7416.2</v>
      </c>
    </row>
    <row r="301" spans="1:5" s="30" customFormat="1" ht="30">
      <c r="A301" s="54"/>
      <c r="B301" s="129" t="s">
        <v>288</v>
      </c>
      <c r="C301" s="74" t="s">
        <v>63</v>
      </c>
      <c r="D301" s="204">
        <v>600</v>
      </c>
      <c r="E301" s="237">
        <v>7416.2</v>
      </c>
    </row>
    <row r="302" spans="1:5" s="30" customFormat="1" ht="15">
      <c r="A302" s="54"/>
      <c r="B302" s="129" t="s">
        <v>289</v>
      </c>
      <c r="C302" s="74" t="s">
        <v>63</v>
      </c>
      <c r="D302" s="204">
        <v>610</v>
      </c>
      <c r="E302" s="237">
        <v>7416.2</v>
      </c>
    </row>
    <row r="303" spans="1:5" s="30" customFormat="1" ht="30">
      <c r="A303" s="54"/>
      <c r="B303" s="139" t="s">
        <v>62</v>
      </c>
      <c r="C303" s="74" t="s">
        <v>64</v>
      </c>
      <c r="D303" s="204"/>
      <c r="E303" s="237">
        <v>1205.7</v>
      </c>
    </row>
    <row r="304" spans="1:5" s="30" customFormat="1" ht="30">
      <c r="A304" s="54"/>
      <c r="B304" s="50" t="s">
        <v>283</v>
      </c>
      <c r="C304" s="74" t="s">
        <v>64</v>
      </c>
      <c r="D304" s="204">
        <v>200</v>
      </c>
      <c r="E304" s="237">
        <v>146</v>
      </c>
    </row>
    <row r="305" spans="1:5" s="30" customFormat="1" ht="30">
      <c r="A305" s="54"/>
      <c r="B305" s="50" t="s">
        <v>284</v>
      </c>
      <c r="C305" s="74" t="s">
        <v>64</v>
      </c>
      <c r="D305" s="204">
        <v>240</v>
      </c>
      <c r="E305" s="237">
        <v>146</v>
      </c>
    </row>
    <row r="306" spans="1:5" s="30" customFormat="1" ht="30">
      <c r="A306" s="54"/>
      <c r="B306" s="129" t="s">
        <v>288</v>
      </c>
      <c r="C306" s="74" t="s">
        <v>64</v>
      </c>
      <c r="D306" s="206">
        <v>600</v>
      </c>
      <c r="E306" s="238">
        <v>1059.7</v>
      </c>
    </row>
    <row r="307" spans="1:5" s="30" customFormat="1" ht="15">
      <c r="A307" s="54"/>
      <c r="B307" s="129" t="s">
        <v>289</v>
      </c>
      <c r="C307" s="74" t="s">
        <v>64</v>
      </c>
      <c r="D307" s="206">
        <v>610</v>
      </c>
      <c r="E307" s="238">
        <v>1059.7</v>
      </c>
    </row>
    <row r="308" spans="1:5" s="30" customFormat="1" ht="27" customHeight="1">
      <c r="A308" s="54"/>
      <c r="B308" s="7" t="s">
        <v>573</v>
      </c>
      <c r="C308" s="76" t="s">
        <v>574</v>
      </c>
      <c r="D308" s="206"/>
      <c r="E308" s="238">
        <v>104042.2</v>
      </c>
    </row>
    <row r="309" spans="1:5" s="30" customFormat="1" ht="31.5" customHeight="1">
      <c r="A309" s="54"/>
      <c r="B309" s="139" t="s">
        <v>193</v>
      </c>
      <c r="C309" s="76" t="s">
        <v>65</v>
      </c>
      <c r="D309" s="206"/>
      <c r="E309" s="238">
        <v>100000</v>
      </c>
    </row>
    <row r="310" spans="1:5" s="30" customFormat="1" ht="27" customHeight="1">
      <c r="A310" s="54"/>
      <c r="B310" s="129" t="s">
        <v>288</v>
      </c>
      <c r="C310" s="76" t="s">
        <v>65</v>
      </c>
      <c r="D310" s="206">
        <v>600</v>
      </c>
      <c r="E310" s="238">
        <v>100000</v>
      </c>
    </row>
    <row r="311" spans="1:5" s="30" customFormat="1" ht="18.75" customHeight="1">
      <c r="A311" s="54"/>
      <c r="B311" s="129" t="s">
        <v>289</v>
      </c>
      <c r="C311" s="76" t="s">
        <v>65</v>
      </c>
      <c r="D311" s="206">
        <v>620</v>
      </c>
      <c r="E311" s="238">
        <v>100000</v>
      </c>
    </row>
    <row r="312" spans="1:5" s="30" customFormat="1" ht="36" customHeight="1">
      <c r="A312" s="54"/>
      <c r="B312" s="129" t="s">
        <v>69</v>
      </c>
      <c r="C312" s="76" t="s">
        <v>70</v>
      </c>
      <c r="D312" s="206"/>
      <c r="E312" s="238">
        <v>3730</v>
      </c>
    </row>
    <row r="313" spans="1:5" s="30" customFormat="1" ht="36" customHeight="1">
      <c r="A313" s="54"/>
      <c r="B313" s="129" t="s">
        <v>288</v>
      </c>
      <c r="C313" s="76" t="s">
        <v>70</v>
      </c>
      <c r="D313" s="206">
        <v>600</v>
      </c>
      <c r="E313" s="238">
        <v>3730</v>
      </c>
    </row>
    <row r="314" spans="1:5" s="30" customFormat="1" ht="21.75" customHeight="1">
      <c r="A314" s="54"/>
      <c r="B314" s="129" t="s">
        <v>289</v>
      </c>
      <c r="C314" s="76" t="s">
        <v>70</v>
      </c>
      <c r="D314" s="206">
        <v>610</v>
      </c>
      <c r="E314" s="238">
        <v>3730</v>
      </c>
    </row>
    <row r="315" spans="1:5" s="30" customFormat="1" ht="69" customHeight="1">
      <c r="A315" s="54"/>
      <c r="B315" s="129" t="s">
        <v>227</v>
      </c>
      <c r="C315" s="6" t="s">
        <v>204</v>
      </c>
      <c r="D315" s="206"/>
      <c r="E315" s="238">
        <v>312.2</v>
      </c>
    </row>
    <row r="316" spans="1:5" s="30" customFormat="1" ht="33" customHeight="1">
      <c r="A316" s="54"/>
      <c r="B316" s="129" t="s">
        <v>288</v>
      </c>
      <c r="C316" s="6" t="s">
        <v>204</v>
      </c>
      <c r="D316" s="206">
        <v>600</v>
      </c>
      <c r="E316" s="238">
        <v>312.2</v>
      </c>
    </row>
    <row r="317" spans="1:5" s="30" customFormat="1" ht="21.75" customHeight="1">
      <c r="A317" s="54"/>
      <c r="B317" s="129" t="s">
        <v>289</v>
      </c>
      <c r="C317" s="6" t="s">
        <v>204</v>
      </c>
      <c r="D317" s="206">
        <v>610</v>
      </c>
      <c r="E317" s="238">
        <v>114.6</v>
      </c>
    </row>
    <row r="318" spans="1:5" s="30" customFormat="1" ht="21.75" customHeight="1">
      <c r="A318" s="54"/>
      <c r="B318" s="129" t="s">
        <v>289</v>
      </c>
      <c r="C318" s="6" t="s">
        <v>204</v>
      </c>
      <c r="D318" s="206">
        <v>620</v>
      </c>
      <c r="E318" s="238">
        <v>197.6</v>
      </c>
    </row>
    <row r="319" spans="1:5" s="30" customFormat="1" ht="62.25" customHeight="1">
      <c r="A319" s="54"/>
      <c r="B319" s="129" t="s">
        <v>71</v>
      </c>
      <c r="C319" s="76" t="s">
        <v>576</v>
      </c>
      <c r="D319" s="206"/>
      <c r="E319" s="238">
        <v>3564.1</v>
      </c>
    </row>
    <row r="320" spans="1:5" s="30" customFormat="1" ht="22.5" customHeight="1">
      <c r="A320" s="54"/>
      <c r="B320" s="129" t="s">
        <v>316</v>
      </c>
      <c r="C320" s="76" t="s">
        <v>72</v>
      </c>
      <c r="D320" s="206"/>
      <c r="E320" s="238">
        <v>374</v>
      </c>
    </row>
    <row r="321" spans="1:5" s="30" customFormat="1" ht="27" customHeight="1">
      <c r="A321" s="54"/>
      <c r="B321" s="50" t="s">
        <v>283</v>
      </c>
      <c r="C321" s="76" t="s">
        <v>72</v>
      </c>
      <c r="D321" s="206">
        <v>200</v>
      </c>
      <c r="E321" s="238">
        <v>374</v>
      </c>
    </row>
    <row r="322" spans="1:5" s="30" customFormat="1" ht="27" customHeight="1">
      <c r="A322" s="54"/>
      <c r="B322" s="50" t="s">
        <v>284</v>
      </c>
      <c r="C322" s="76" t="s">
        <v>72</v>
      </c>
      <c r="D322" s="206">
        <v>240</v>
      </c>
      <c r="E322" s="238">
        <v>374</v>
      </c>
    </row>
    <row r="323" spans="1:5" s="30" customFormat="1" ht="31.5" customHeight="1">
      <c r="A323" s="54"/>
      <c r="B323" s="129" t="s">
        <v>288</v>
      </c>
      <c r="C323" s="76" t="s">
        <v>72</v>
      </c>
      <c r="D323" s="206">
        <v>600</v>
      </c>
      <c r="E323" s="238">
        <v>1060.1</v>
      </c>
    </row>
    <row r="324" spans="1:5" s="30" customFormat="1" ht="17.25" customHeight="1">
      <c r="A324" s="54"/>
      <c r="B324" s="129" t="s">
        <v>289</v>
      </c>
      <c r="C324" s="76" t="s">
        <v>72</v>
      </c>
      <c r="D324" s="206">
        <v>610</v>
      </c>
      <c r="E324" s="238">
        <v>189</v>
      </c>
    </row>
    <row r="325" spans="1:5" s="30" customFormat="1" ht="20.25" customHeight="1">
      <c r="A325" s="54"/>
      <c r="B325" s="55" t="s">
        <v>296</v>
      </c>
      <c r="C325" s="76" t="s">
        <v>72</v>
      </c>
      <c r="D325" s="206">
        <v>620</v>
      </c>
      <c r="E325" s="238">
        <v>871.1</v>
      </c>
    </row>
    <row r="326" spans="1:5" s="30" customFormat="1" ht="35.25" customHeight="1">
      <c r="A326" s="54"/>
      <c r="B326" s="55" t="s">
        <v>317</v>
      </c>
      <c r="C326" s="76" t="s">
        <v>315</v>
      </c>
      <c r="D326" s="206"/>
      <c r="E326" s="238">
        <v>2130</v>
      </c>
    </row>
    <row r="327" spans="1:5" s="30" customFormat="1" ht="34.5" customHeight="1">
      <c r="A327" s="54"/>
      <c r="B327" s="50" t="s">
        <v>283</v>
      </c>
      <c r="C327" s="76" t="s">
        <v>315</v>
      </c>
      <c r="D327" s="206">
        <v>200</v>
      </c>
      <c r="E327" s="238">
        <v>2130</v>
      </c>
    </row>
    <row r="328" spans="1:5" s="30" customFormat="1" ht="32.25" customHeight="1">
      <c r="A328" s="54"/>
      <c r="B328" s="50" t="s">
        <v>284</v>
      </c>
      <c r="C328" s="76" t="s">
        <v>315</v>
      </c>
      <c r="D328" s="206">
        <v>240</v>
      </c>
      <c r="E328" s="238">
        <v>2130</v>
      </c>
    </row>
    <row r="329" spans="1:5" s="30" customFormat="1" ht="28.5">
      <c r="A329" s="54"/>
      <c r="B329" s="65" t="s">
        <v>575</v>
      </c>
      <c r="C329" s="76" t="s">
        <v>73</v>
      </c>
      <c r="D329" s="206"/>
      <c r="E329" s="238">
        <v>50015</v>
      </c>
    </row>
    <row r="330" spans="1:5" s="30" customFormat="1" ht="45">
      <c r="A330" s="54"/>
      <c r="B330" s="108" t="s">
        <v>312</v>
      </c>
      <c r="C330" s="76" t="s">
        <v>74</v>
      </c>
      <c r="D330" s="206"/>
      <c r="E330" s="238">
        <v>7515</v>
      </c>
    </row>
    <row r="331" spans="1:5" s="30" customFormat="1" ht="15">
      <c r="A331" s="54"/>
      <c r="B331" s="93" t="s">
        <v>313</v>
      </c>
      <c r="C331" s="76" t="s">
        <v>74</v>
      </c>
      <c r="D331" s="206">
        <v>400</v>
      </c>
      <c r="E331" s="238">
        <v>7500</v>
      </c>
    </row>
    <row r="332" spans="1:5" s="30" customFormat="1" ht="60">
      <c r="A332" s="54"/>
      <c r="B332" s="55" t="s">
        <v>75</v>
      </c>
      <c r="C332" s="249" t="s">
        <v>74</v>
      </c>
      <c r="D332" s="206">
        <v>410</v>
      </c>
      <c r="E332" s="238">
        <v>7500</v>
      </c>
    </row>
    <row r="333" spans="1:5" s="30" customFormat="1" ht="15">
      <c r="A333" s="54"/>
      <c r="B333" s="84" t="s">
        <v>285</v>
      </c>
      <c r="C333" s="14" t="s">
        <v>74</v>
      </c>
      <c r="D333" s="204">
        <v>800</v>
      </c>
      <c r="E333" s="238">
        <v>15</v>
      </c>
    </row>
    <row r="334" spans="1:5" s="30" customFormat="1" ht="15">
      <c r="A334" s="54"/>
      <c r="B334" s="84" t="s">
        <v>278</v>
      </c>
      <c r="C334" s="14" t="s">
        <v>74</v>
      </c>
      <c r="D334" s="204">
        <v>850</v>
      </c>
      <c r="E334" s="238">
        <v>15</v>
      </c>
    </row>
    <row r="335" spans="1:5" s="30" customFormat="1" ht="45">
      <c r="A335" s="54"/>
      <c r="B335" s="129" t="s">
        <v>223</v>
      </c>
      <c r="C335" s="14" t="s">
        <v>243</v>
      </c>
      <c r="D335" s="204"/>
      <c r="E335" s="238">
        <v>42500</v>
      </c>
    </row>
    <row r="336" spans="1:5" s="30" customFormat="1" ht="15">
      <c r="A336" s="54"/>
      <c r="B336" s="55" t="s">
        <v>313</v>
      </c>
      <c r="C336" s="14" t="s">
        <v>243</v>
      </c>
      <c r="D336" s="206">
        <v>400</v>
      </c>
      <c r="E336" s="238">
        <v>42500</v>
      </c>
    </row>
    <row r="337" spans="1:5" s="30" customFormat="1" ht="60">
      <c r="A337" s="54"/>
      <c r="B337" s="55" t="s">
        <v>75</v>
      </c>
      <c r="C337" s="14" t="s">
        <v>243</v>
      </c>
      <c r="D337" s="206">
        <v>410</v>
      </c>
      <c r="E337" s="238">
        <v>42500</v>
      </c>
    </row>
    <row r="338" spans="1:5" s="30" customFormat="1" ht="55.5" customHeight="1">
      <c r="A338" s="115">
        <v>6</v>
      </c>
      <c r="B338" s="68" t="s">
        <v>54</v>
      </c>
      <c r="C338" s="101" t="s">
        <v>121</v>
      </c>
      <c r="D338" s="214"/>
      <c r="E338" s="239">
        <v>3650</v>
      </c>
    </row>
    <row r="339" spans="1:5" s="30" customFormat="1" ht="14.25">
      <c r="A339" s="109"/>
      <c r="B339" s="116" t="s">
        <v>620</v>
      </c>
      <c r="C339" s="102" t="s">
        <v>175</v>
      </c>
      <c r="D339" s="209"/>
      <c r="E339" s="232">
        <v>3100</v>
      </c>
    </row>
    <row r="340" spans="1:5" s="30" customFormat="1" ht="30">
      <c r="A340" s="109"/>
      <c r="B340" s="92" t="s">
        <v>283</v>
      </c>
      <c r="C340" s="102" t="s">
        <v>175</v>
      </c>
      <c r="D340" s="203">
        <v>200</v>
      </c>
      <c r="E340" s="233">
        <v>100</v>
      </c>
    </row>
    <row r="341" spans="1:5" s="30" customFormat="1" ht="30">
      <c r="A341" s="109"/>
      <c r="B341" s="93" t="s">
        <v>284</v>
      </c>
      <c r="C341" s="102" t="s">
        <v>175</v>
      </c>
      <c r="D341" s="203">
        <v>240</v>
      </c>
      <c r="E341" s="233">
        <v>100</v>
      </c>
    </row>
    <row r="342" spans="1:5" s="30" customFormat="1" ht="15">
      <c r="A342" s="109"/>
      <c r="B342" s="119" t="s">
        <v>285</v>
      </c>
      <c r="C342" s="102" t="s">
        <v>175</v>
      </c>
      <c r="D342" s="203">
        <v>800</v>
      </c>
      <c r="E342" s="233">
        <v>3000</v>
      </c>
    </row>
    <row r="343" spans="1:5" s="30" customFormat="1" ht="45">
      <c r="A343" s="109"/>
      <c r="B343" s="119" t="s">
        <v>173</v>
      </c>
      <c r="C343" s="102" t="s">
        <v>175</v>
      </c>
      <c r="D343" s="203">
        <v>810</v>
      </c>
      <c r="E343" s="233">
        <v>3000</v>
      </c>
    </row>
    <row r="344" spans="1:5" s="30" customFormat="1" ht="15">
      <c r="A344" s="109"/>
      <c r="B344" s="117" t="s">
        <v>552</v>
      </c>
      <c r="C344" s="78" t="s">
        <v>176</v>
      </c>
      <c r="D344" s="203"/>
      <c r="E344" s="233">
        <v>400</v>
      </c>
    </row>
    <row r="345" spans="1:5" s="30" customFormat="1" ht="30">
      <c r="A345" s="109"/>
      <c r="B345" s="92" t="s">
        <v>283</v>
      </c>
      <c r="C345" s="78" t="s">
        <v>176</v>
      </c>
      <c r="D345" s="203">
        <v>200</v>
      </c>
      <c r="E345" s="233">
        <v>400</v>
      </c>
    </row>
    <row r="346" spans="1:5" s="30" customFormat="1" ht="30">
      <c r="A346" s="109"/>
      <c r="B346" s="93" t="s">
        <v>284</v>
      </c>
      <c r="C346" s="78" t="s">
        <v>176</v>
      </c>
      <c r="D346" s="203">
        <v>240</v>
      </c>
      <c r="E346" s="233">
        <v>400</v>
      </c>
    </row>
    <row r="347" spans="1:5" s="30" customFormat="1" ht="36" customHeight="1">
      <c r="A347" s="109"/>
      <c r="B347" s="117" t="s">
        <v>553</v>
      </c>
      <c r="C347" s="78" t="s">
        <v>177</v>
      </c>
      <c r="D347" s="203"/>
      <c r="E347" s="233">
        <v>150</v>
      </c>
    </row>
    <row r="348" spans="1:5" s="30" customFormat="1" ht="30">
      <c r="A348" s="109"/>
      <c r="B348" s="92" t="s">
        <v>283</v>
      </c>
      <c r="C348" s="78" t="s">
        <v>177</v>
      </c>
      <c r="D348" s="203">
        <v>200</v>
      </c>
      <c r="E348" s="233">
        <v>150</v>
      </c>
    </row>
    <row r="349" spans="1:5" s="30" customFormat="1" ht="30">
      <c r="A349" s="109"/>
      <c r="B349" s="118" t="s">
        <v>284</v>
      </c>
      <c r="C349" s="78" t="s">
        <v>177</v>
      </c>
      <c r="D349" s="210">
        <v>240</v>
      </c>
      <c r="E349" s="240">
        <v>150</v>
      </c>
    </row>
    <row r="350" spans="1:5" s="30" customFormat="1" ht="46.5" customHeight="1" hidden="1">
      <c r="A350" s="66">
        <v>7</v>
      </c>
      <c r="B350" s="67" t="s">
        <v>120</v>
      </c>
      <c r="C350" s="72" t="s">
        <v>121</v>
      </c>
      <c r="D350" s="204"/>
      <c r="E350" s="237"/>
    </row>
    <row r="351" spans="1:5" ht="53.25" customHeight="1">
      <c r="A351" s="66" t="s">
        <v>164</v>
      </c>
      <c r="B351" s="68" t="s">
        <v>137</v>
      </c>
      <c r="C351" s="72" t="s">
        <v>354</v>
      </c>
      <c r="D351" s="148"/>
      <c r="E351" s="241">
        <v>13895</v>
      </c>
    </row>
    <row r="352" spans="1:5" ht="14.25">
      <c r="A352" s="54"/>
      <c r="B352" s="64" t="s">
        <v>123</v>
      </c>
      <c r="C352" s="74" t="s">
        <v>122</v>
      </c>
      <c r="D352" s="148"/>
      <c r="E352" s="236">
        <v>1994.6</v>
      </c>
    </row>
    <row r="353" spans="1:5" ht="30">
      <c r="A353" s="54"/>
      <c r="B353" s="92" t="s">
        <v>283</v>
      </c>
      <c r="C353" s="75" t="s">
        <v>122</v>
      </c>
      <c r="D353" s="203">
        <v>200</v>
      </c>
      <c r="E353" s="236">
        <v>1994.6</v>
      </c>
    </row>
    <row r="354" spans="1:5" ht="30">
      <c r="A354" s="54"/>
      <c r="B354" s="118" t="s">
        <v>284</v>
      </c>
      <c r="C354" s="75" t="s">
        <v>122</v>
      </c>
      <c r="D354" s="210">
        <v>240</v>
      </c>
      <c r="E354" s="236">
        <v>1994.6</v>
      </c>
    </row>
    <row r="355" spans="1:5" ht="30" customHeight="1">
      <c r="A355" s="54"/>
      <c r="B355" s="51" t="s">
        <v>124</v>
      </c>
      <c r="C355" s="75" t="s">
        <v>125</v>
      </c>
      <c r="D355" s="148"/>
      <c r="E355" s="236">
        <v>3312</v>
      </c>
    </row>
    <row r="356" spans="1:5" ht="30" customHeight="1">
      <c r="A356" s="54"/>
      <c r="B356" s="92" t="s">
        <v>283</v>
      </c>
      <c r="C356" s="76" t="s">
        <v>125</v>
      </c>
      <c r="D356" s="203">
        <v>200</v>
      </c>
      <c r="E356" s="236">
        <v>3312</v>
      </c>
    </row>
    <row r="357" spans="1:5" ht="30">
      <c r="A357" s="54"/>
      <c r="B357" s="118" t="s">
        <v>284</v>
      </c>
      <c r="C357" s="76" t="s">
        <v>125</v>
      </c>
      <c r="D357" s="210">
        <v>240</v>
      </c>
      <c r="E357" s="236">
        <v>3312</v>
      </c>
    </row>
    <row r="358" spans="1:5" ht="14.25">
      <c r="A358" s="54"/>
      <c r="B358" s="65" t="s">
        <v>126</v>
      </c>
      <c r="C358" s="76" t="s">
        <v>589</v>
      </c>
      <c r="D358" s="148"/>
      <c r="E358" s="236">
        <v>325</v>
      </c>
    </row>
    <row r="359" spans="1:5" ht="30">
      <c r="A359" s="54"/>
      <c r="B359" s="92" t="s">
        <v>283</v>
      </c>
      <c r="C359" s="76" t="s">
        <v>127</v>
      </c>
      <c r="D359" s="203">
        <v>200</v>
      </c>
      <c r="E359" s="236">
        <v>325</v>
      </c>
    </row>
    <row r="360" spans="1:5" ht="30">
      <c r="A360" s="54"/>
      <c r="B360" s="118" t="s">
        <v>284</v>
      </c>
      <c r="C360" s="76" t="s">
        <v>127</v>
      </c>
      <c r="D360" s="210">
        <v>240</v>
      </c>
      <c r="E360" s="236">
        <v>325</v>
      </c>
    </row>
    <row r="361" spans="1:5" ht="14.25">
      <c r="A361" s="54"/>
      <c r="B361" s="65" t="s">
        <v>128</v>
      </c>
      <c r="C361" s="76" t="s">
        <v>590</v>
      </c>
      <c r="D361" s="148"/>
      <c r="E361" s="236">
        <v>670</v>
      </c>
    </row>
    <row r="362" spans="1:5" ht="30">
      <c r="A362" s="54"/>
      <c r="B362" s="92" t="s">
        <v>283</v>
      </c>
      <c r="C362" s="76" t="s">
        <v>129</v>
      </c>
      <c r="D362" s="148">
        <v>200</v>
      </c>
      <c r="E362" s="236">
        <v>670</v>
      </c>
    </row>
    <row r="363" spans="1:5" ht="30">
      <c r="A363" s="54"/>
      <c r="B363" s="118" t="s">
        <v>284</v>
      </c>
      <c r="C363" s="76" t="s">
        <v>129</v>
      </c>
      <c r="D363" s="148">
        <v>240</v>
      </c>
      <c r="E363" s="236">
        <v>670</v>
      </c>
    </row>
    <row r="364" spans="1:5" ht="28.5">
      <c r="A364" s="54"/>
      <c r="B364" s="65" t="s">
        <v>130</v>
      </c>
      <c r="C364" s="76" t="s">
        <v>591</v>
      </c>
      <c r="D364" s="148"/>
      <c r="E364" s="236">
        <v>50</v>
      </c>
    </row>
    <row r="365" spans="1:5" ht="30">
      <c r="A365" s="54"/>
      <c r="B365" s="92" t="s">
        <v>283</v>
      </c>
      <c r="C365" s="76" t="s">
        <v>131</v>
      </c>
      <c r="D365" s="148">
        <v>200</v>
      </c>
      <c r="E365" s="236">
        <v>50</v>
      </c>
    </row>
    <row r="366" spans="1:5" ht="30">
      <c r="A366" s="54"/>
      <c r="B366" s="118" t="s">
        <v>284</v>
      </c>
      <c r="C366" s="76" t="s">
        <v>131</v>
      </c>
      <c r="D366" s="148">
        <v>240</v>
      </c>
      <c r="E366" s="236">
        <v>50</v>
      </c>
    </row>
    <row r="367" spans="1:5" ht="30">
      <c r="A367" s="54"/>
      <c r="B367" s="180" t="s">
        <v>194</v>
      </c>
      <c r="C367" s="76" t="s">
        <v>133</v>
      </c>
      <c r="D367" s="148"/>
      <c r="E367" s="236">
        <v>6905.4</v>
      </c>
    </row>
    <row r="368" spans="1:5" ht="14.25">
      <c r="A368" s="54"/>
      <c r="B368" s="65" t="s">
        <v>132</v>
      </c>
      <c r="C368" s="76" t="s">
        <v>134</v>
      </c>
      <c r="D368" s="148"/>
      <c r="E368" s="236">
        <v>6905.4</v>
      </c>
    </row>
    <row r="369" spans="1:5" ht="75">
      <c r="A369" s="54"/>
      <c r="B369" s="50" t="s">
        <v>318</v>
      </c>
      <c r="C369" s="76" t="s">
        <v>134</v>
      </c>
      <c r="D369" s="148">
        <v>100</v>
      </c>
      <c r="E369" s="236">
        <v>5780</v>
      </c>
    </row>
    <row r="370" spans="1:5" ht="15">
      <c r="A370" s="54"/>
      <c r="B370" s="50" t="s">
        <v>245</v>
      </c>
      <c r="C370" s="76" t="s">
        <v>134</v>
      </c>
      <c r="D370" s="148">
        <v>110</v>
      </c>
      <c r="E370" s="236">
        <v>5780</v>
      </c>
    </row>
    <row r="371" spans="1:5" ht="30">
      <c r="A371" s="54"/>
      <c r="B371" s="50" t="s">
        <v>283</v>
      </c>
      <c r="C371" s="76" t="s">
        <v>134</v>
      </c>
      <c r="D371" s="148">
        <v>200</v>
      </c>
      <c r="E371" s="236">
        <v>1105.4</v>
      </c>
    </row>
    <row r="372" spans="1:5" ht="30">
      <c r="A372" s="54"/>
      <c r="B372" s="50" t="s">
        <v>284</v>
      </c>
      <c r="C372" s="76" t="s">
        <v>134</v>
      </c>
      <c r="D372" s="148">
        <v>240</v>
      </c>
      <c r="E372" s="236">
        <v>1105.4</v>
      </c>
    </row>
    <row r="373" spans="1:5" ht="15">
      <c r="A373" s="54"/>
      <c r="B373" s="50" t="s">
        <v>285</v>
      </c>
      <c r="C373" s="76" t="s">
        <v>134</v>
      </c>
      <c r="D373" s="148">
        <v>800</v>
      </c>
      <c r="E373" s="236">
        <v>20</v>
      </c>
    </row>
    <row r="374" spans="1:5" ht="15">
      <c r="A374" s="54"/>
      <c r="B374" s="50" t="s">
        <v>278</v>
      </c>
      <c r="C374" s="76" t="s">
        <v>134</v>
      </c>
      <c r="D374" s="148">
        <v>850</v>
      </c>
      <c r="E374" s="236">
        <v>20</v>
      </c>
    </row>
    <row r="375" spans="1:5" ht="30">
      <c r="A375" s="54"/>
      <c r="B375" s="98" t="s">
        <v>539</v>
      </c>
      <c r="C375" s="76" t="s">
        <v>135</v>
      </c>
      <c r="D375" s="148"/>
      <c r="E375" s="236">
        <v>450</v>
      </c>
    </row>
    <row r="376" spans="1:5" ht="30">
      <c r="A376" s="54"/>
      <c r="B376" s="50" t="s">
        <v>283</v>
      </c>
      <c r="C376" s="76" t="s">
        <v>136</v>
      </c>
      <c r="D376" s="148">
        <v>200</v>
      </c>
      <c r="E376" s="236">
        <v>450</v>
      </c>
    </row>
    <row r="377" spans="1:5" ht="30">
      <c r="A377" s="54"/>
      <c r="B377" s="50" t="s">
        <v>284</v>
      </c>
      <c r="C377" s="76" t="s">
        <v>136</v>
      </c>
      <c r="D377" s="148">
        <v>240</v>
      </c>
      <c r="E377" s="236">
        <v>450</v>
      </c>
    </row>
    <row r="378" spans="1:5" ht="15">
      <c r="A378" s="54"/>
      <c r="B378" s="98" t="s">
        <v>247</v>
      </c>
      <c r="C378" s="76" t="s">
        <v>267</v>
      </c>
      <c r="D378" s="148"/>
      <c r="E378" s="236">
        <v>188</v>
      </c>
    </row>
    <row r="379" spans="1:5" ht="30">
      <c r="A379" s="54"/>
      <c r="B379" s="50" t="s">
        <v>283</v>
      </c>
      <c r="C379" s="76" t="s">
        <v>266</v>
      </c>
      <c r="D379" s="148">
        <v>200</v>
      </c>
      <c r="E379" s="236">
        <v>188</v>
      </c>
    </row>
    <row r="380" spans="1:5" ht="30">
      <c r="A380" s="54"/>
      <c r="B380" s="50" t="s">
        <v>284</v>
      </c>
      <c r="C380" s="76" t="s">
        <v>266</v>
      </c>
      <c r="D380" s="148">
        <v>240</v>
      </c>
      <c r="E380" s="236">
        <v>188</v>
      </c>
    </row>
    <row r="381" spans="1:5" ht="52.5" customHeight="1">
      <c r="A381" s="66" t="s">
        <v>165</v>
      </c>
      <c r="B381" s="68" t="s">
        <v>138</v>
      </c>
      <c r="C381" s="72" t="s">
        <v>355</v>
      </c>
      <c r="D381" s="148"/>
      <c r="E381" s="241">
        <v>18135.8</v>
      </c>
    </row>
    <row r="382" spans="1:5" ht="14.25">
      <c r="A382" s="54"/>
      <c r="B382" s="64" t="s">
        <v>154</v>
      </c>
      <c r="C382" s="74" t="s">
        <v>587</v>
      </c>
      <c r="D382" s="148"/>
      <c r="E382" s="236">
        <v>1947.5</v>
      </c>
    </row>
    <row r="383" spans="1:5" ht="14.25">
      <c r="A383" s="54"/>
      <c r="B383" s="65" t="s">
        <v>303</v>
      </c>
      <c r="C383" s="75" t="s">
        <v>139</v>
      </c>
      <c r="D383" s="148">
        <v>300</v>
      </c>
      <c r="E383" s="236">
        <v>1947.5</v>
      </c>
    </row>
    <row r="384" spans="1:5" ht="28.5">
      <c r="A384" s="54"/>
      <c r="B384" s="65" t="s">
        <v>512</v>
      </c>
      <c r="C384" s="75" t="s">
        <v>139</v>
      </c>
      <c r="D384" s="148">
        <v>320</v>
      </c>
      <c r="E384" s="236">
        <v>1947.5</v>
      </c>
    </row>
    <row r="385" spans="1:5" ht="45">
      <c r="A385" s="54"/>
      <c r="B385" s="84" t="s">
        <v>602</v>
      </c>
      <c r="C385" s="121" t="s">
        <v>604</v>
      </c>
      <c r="D385" s="148"/>
      <c r="E385" s="236">
        <v>14398</v>
      </c>
    </row>
    <row r="386" spans="1:5" ht="60">
      <c r="A386" s="54"/>
      <c r="B386" s="84" t="s">
        <v>603</v>
      </c>
      <c r="C386" s="121" t="s">
        <v>239</v>
      </c>
      <c r="D386" s="148"/>
      <c r="E386" s="236">
        <v>14398</v>
      </c>
    </row>
    <row r="387" spans="1:5" ht="15">
      <c r="A387" s="54"/>
      <c r="B387" s="55" t="s">
        <v>313</v>
      </c>
      <c r="C387" s="121" t="s">
        <v>239</v>
      </c>
      <c r="D387" s="148" t="s">
        <v>513</v>
      </c>
      <c r="E387" s="236">
        <v>14398</v>
      </c>
    </row>
    <row r="388" spans="1:5" ht="75">
      <c r="A388" s="54"/>
      <c r="B388" s="55" t="s">
        <v>240</v>
      </c>
      <c r="C388" s="121" t="s">
        <v>239</v>
      </c>
      <c r="D388" s="148" t="s">
        <v>545</v>
      </c>
      <c r="E388" s="236">
        <v>14398</v>
      </c>
    </row>
    <row r="389" spans="1:5" ht="28.5">
      <c r="A389" s="54"/>
      <c r="B389" s="7" t="s">
        <v>238</v>
      </c>
      <c r="C389" s="75" t="s">
        <v>237</v>
      </c>
      <c r="D389" s="148"/>
      <c r="E389" s="236">
        <v>1790.3</v>
      </c>
    </row>
    <row r="390" spans="1:5" ht="71.25">
      <c r="A390" s="54"/>
      <c r="B390" s="40" t="s">
        <v>235</v>
      </c>
      <c r="C390" s="75" t="s">
        <v>229</v>
      </c>
      <c r="D390" s="148"/>
      <c r="E390" s="236">
        <v>1790.3</v>
      </c>
    </row>
    <row r="391" spans="1:5" ht="14.25">
      <c r="A391" s="54"/>
      <c r="B391" s="7" t="s">
        <v>313</v>
      </c>
      <c r="C391" s="75" t="s">
        <v>229</v>
      </c>
      <c r="D391" s="148" t="s">
        <v>513</v>
      </c>
      <c r="E391" s="236">
        <v>1790.3</v>
      </c>
    </row>
    <row r="392" spans="1:5" ht="71.25">
      <c r="A392" s="54"/>
      <c r="B392" s="7" t="s">
        <v>236</v>
      </c>
      <c r="C392" s="75" t="s">
        <v>229</v>
      </c>
      <c r="D392" s="148" t="s">
        <v>545</v>
      </c>
      <c r="E392" s="236">
        <v>1790.3</v>
      </c>
    </row>
    <row r="393" spans="1:5" ht="77.25" customHeight="1">
      <c r="A393" s="66" t="s">
        <v>166</v>
      </c>
      <c r="B393" s="68" t="s">
        <v>180</v>
      </c>
      <c r="C393" s="72" t="s">
        <v>356</v>
      </c>
      <c r="D393" s="148"/>
      <c r="E393" s="241">
        <v>87734.3</v>
      </c>
    </row>
    <row r="394" spans="1:5" ht="28.5">
      <c r="A394" s="54"/>
      <c r="B394" s="65" t="s">
        <v>583</v>
      </c>
      <c r="C394" s="76" t="s">
        <v>582</v>
      </c>
      <c r="D394" s="148"/>
      <c r="E394" s="236">
        <v>73258.6</v>
      </c>
    </row>
    <row r="395" spans="1:5" ht="28.5">
      <c r="A395" s="54"/>
      <c r="B395" s="65" t="s">
        <v>95</v>
      </c>
      <c r="C395" s="76" t="s">
        <v>101</v>
      </c>
      <c r="D395" s="148"/>
      <c r="E395" s="236">
        <v>95.4</v>
      </c>
    </row>
    <row r="396" spans="1:5" ht="30">
      <c r="A396" s="54"/>
      <c r="B396" s="47" t="s">
        <v>283</v>
      </c>
      <c r="C396" s="76" t="s">
        <v>101</v>
      </c>
      <c r="D396" s="148">
        <v>200</v>
      </c>
      <c r="E396" s="236">
        <v>95.4</v>
      </c>
    </row>
    <row r="397" spans="1:5" ht="30">
      <c r="A397" s="54"/>
      <c r="B397" s="48" t="s">
        <v>284</v>
      </c>
      <c r="C397" s="76" t="s">
        <v>101</v>
      </c>
      <c r="D397" s="148">
        <v>240</v>
      </c>
      <c r="E397" s="236">
        <v>95.4</v>
      </c>
    </row>
    <row r="398" spans="1:5" ht="28.5">
      <c r="A398" s="54"/>
      <c r="B398" s="65" t="s">
        <v>97</v>
      </c>
      <c r="C398" s="76" t="s">
        <v>100</v>
      </c>
      <c r="D398" s="148"/>
      <c r="E398" s="236">
        <v>9386.3</v>
      </c>
    </row>
    <row r="399" spans="1:5" ht="30">
      <c r="A399" s="54"/>
      <c r="B399" s="50" t="s">
        <v>283</v>
      </c>
      <c r="C399" s="76" t="s">
        <v>100</v>
      </c>
      <c r="D399" s="148">
        <v>200</v>
      </c>
      <c r="E399" s="236">
        <v>6806.3</v>
      </c>
    </row>
    <row r="400" spans="1:5" ht="30">
      <c r="A400" s="54"/>
      <c r="B400" s="50" t="s">
        <v>284</v>
      </c>
      <c r="C400" s="76" t="s">
        <v>100</v>
      </c>
      <c r="D400" s="148">
        <v>240</v>
      </c>
      <c r="E400" s="236">
        <v>6806.3</v>
      </c>
    </row>
    <row r="401" spans="1:5" ht="48" customHeight="1">
      <c r="A401" s="54"/>
      <c r="B401" s="55" t="s">
        <v>378</v>
      </c>
      <c r="C401" s="76" t="s">
        <v>100</v>
      </c>
      <c r="D401" s="148">
        <v>400</v>
      </c>
      <c r="E401" s="236">
        <v>2580</v>
      </c>
    </row>
    <row r="402" spans="1:5" ht="45">
      <c r="A402" s="54"/>
      <c r="B402" s="55" t="s">
        <v>340</v>
      </c>
      <c r="C402" s="76" t="s">
        <v>100</v>
      </c>
      <c r="D402" s="148">
        <v>410</v>
      </c>
      <c r="E402" s="236">
        <v>2580</v>
      </c>
    </row>
    <row r="403" spans="1:5" ht="30">
      <c r="A403" s="54"/>
      <c r="B403" s="50" t="s">
        <v>99</v>
      </c>
      <c r="C403" s="6" t="s">
        <v>102</v>
      </c>
      <c r="D403" s="148"/>
      <c r="E403" s="236">
        <v>260</v>
      </c>
    </row>
    <row r="404" spans="1:5" ht="30">
      <c r="A404" s="54"/>
      <c r="B404" s="50" t="s">
        <v>283</v>
      </c>
      <c r="C404" s="6" t="s">
        <v>102</v>
      </c>
      <c r="D404" s="148">
        <v>200</v>
      </c>
      <c r="E404" s="236">
        <v>260</v>
      </c>
    </row>
    <row r="405" spans="1:5" ht="30">
      <c r="A405" s="54"/>
      <c r="B405" s="50" t="s">
        <v>284</v>
      </c>
      <c r="C405" s="6" t="s">
        <v>102</v>
      </c>
      <c r="D405" s="148">
        <v>240</v>
      </c>
      <c r="E405" s="236">
        <v>260</v>
      </c>
    </row>
    <row r="406" spans="1:5" ht="15">
      <c r="A406" s="54"/>
      <c r="B406" s="50" t="s">
        <v>215</v>
      </c>
      <c r="C406" s="76" t="s">
        <v>217</v>
      </c>
      <c r="D406" s="148"/>
      <c r="E406" s="236">
        <v>63516.9</v>
      </c>
    </row>
    <row r="407" spans="1:5" ht="15">
      <c r="A407" s="54"/>
      <c r="B407" s="50" t="s">
        <v>285</v>
      </c>
      <c r="C407" s="76" t="s">
        <v>217</v>
      </c>
      <c r="D407" s="148">
        <v>800</v>
      </c>
      <c r="E407" s="236">
        <v>63516.9</v>
      </c>
    </row>
    <row r="408" spans="1:5" ht="45">
      <c r="A408" s="54"/>
      <c r="B408" s="50" t="s">
        <v>173</v>
      </c>
      <c r="C408" s="76" t="s">
        <v>217</v>
      </c>
      <c r="D408" s="148">
        <v>810</v>
      </c>
      <c r="E408" s="236">
        <v>63516.9</v>
      </c>
    </row>
    <row r="409" spans="1:5" ht="30" hidden="1">
      <c r="A409" s="54"/>
      <c r="B409" s="122" t="s">
        <v>99</v>
      </c>
      <c r="C409" s="76" t="s">
        <v>102</v>
      </c>
      <c r="D409" s="148"/>
      <c r="E409" s="236">
        <v>0</v>
      </c>
    </row>
    <row r="410" spans="1:5" ht="30" hidden="1">
      <c r="A410" s="54"/>
      <c r="B410" s="50" t="s">
        <v>283</v>
      </c>
      <c r="C410" s="76" t="s">
        <v>102</v>
      </c>
      <c r="D410" s="148">
        <v>200</v>
      </c>
      <c r="E410" s="236">
        <v>0</v>
      </c>
    </row>
    <row r="411" spans="1:5" ht="30" hidden="1">
      <c r="A411" s="54"/>
      <c r="B411" s="50" t="s">
        <v>284</v>
      </c>
      <c r="C411" s="76" t="s">
        <v>102</v>
      </c>
      <c r="D411" s="148">
        <v>240</v>
      </c>
      <c r="E411" s="236">
        <v>0</v>
      </c>
    </row>
    <row r="412" spans="1:5" ht="28.5">
      <c r="A412" s="54"/>
      <c r="B412" s="64" t="s">
        <v>581</v>
      </c>
      <c r="C412" s="76" t="s">
        <v>584</v>
      </c>
      <c r="D412" s="148"/>
      <c r="E412" s="236">
        <v>14131.9</v>
      </c>
    </row>
    <row r="413" spans="1:5" ht="16.5" customHeight="1">
      <c r="A413" s="54"/>
      <c r="B413" s="64" t="s">
        <v>103</v>
      </c>
      <c r="C413" s="76" t="s">
        <v>96</v>
      </c>
      <c r="D413" s="148"/>
      <c r="E413" s="236">
        <v>13871.9</v>
      </c>
    </row>
    <row r="414" spans="1:5" ht="30">
      <c r="A414" s="54"/>
      <c r="B414" s="50" t="s">
        <v>283</v>
      </c>
      <c r="C414" s="76" t="s">
        <v>96</v>
      </c>
      <c r="D414" s="148">
        <v>200</v>
      </c>
      <c r="E414" s="236">
        <v>13871.9</v>
      </c>
    </row>
    <row r="415" spans="1:5" ht="30">
      <c r="A415" s="54"/>
      <c r="B415" s="50" t="s">
        <v>284</v>
      </c>
      <c r="C415" s="76" t="s">
        <v>96</v>
      </c>
      <c r="D415" s="148">
        <v>240</v>
      </c>
      <c r="E415" s="236">
        <v>13871.9</v>
      </c>
    </row>
    <row r="416" spans="1:5" ht="30">
      <c r="A416" s="54"/>
      <c r="B416" s="122" t="s">
        <v>99</v>
      </c>
      <c r="C416" s="76" t="s">
        <v>98</v>
      </c>
      <c r="D416" s="148"/>
      <c r="E416" s="236">
        <v>260</v>
      </c>
    </row>
    <row r="417" spans="1:5" ht="30">
      <c r="A417" s="54"/>
      <c r="B417" s="50" t="s">
        <v>283</v>
      </c>
      <c r="C417" s="76" t="s">
        <v>98</v>
      </c>
      <c r="D417" s="148">
        <v>200</v>
      </c>
      <c r="E417" s="236">
        <v>260</v>
      </c>
    </row>
    <row r="418" spans="1:5" ht="30">
      <c r="A418" s="54"/>
      <c r="B418" s="50" t="s">
        <v>284</v>
      </c>
      <c r="C418" s="76" t="s">
        <v>98</v>
      </c>
      <c r="D418" s="148">
        <v>240</v>
      </c>
      <c r="E418" s="236">
        <v>260</v>
      </c>
    </row>
    <row r="419" spans="1:5" ht="42.75" hidden="1">
      <c r="A419" s="54"/>
      <c r="B419" s="7" t="s">
        <v>104</v>
      </c>
      <c r="C419" s="76" t="s">
        <v>105</v>
      </c>
      <c r="D419" s="148"/>
      <c r="E419" s="236">
        <v>0</v>
      </c>
    </row>
    <row r="420" spans="1:5" ht="28.5" hidden="1">
      <c r="A420" s="54"/>
      <c r="B420" s="149" t="s">
        <v>107</v>
      </c>
      <c r="C420" s="76" t="s">
        <v>106</v>
      </c>
      <c r="D420" s="148"/>
      <c r="E420" s="236">
        <v>0</v>
      </c>
    </row>
    <row r="421" spans="1:5" ht="30" hidden="1">
      <c r="A421" s="54"/>
      <c r="B421" s="50" t="s">
        <v>283</v>
      </c>
      <c r="C421" s="76" t="s">
        <v>106</v>
      </c>
      <c r="D421" s="148">
        <v>200</v>
      </c>
      <c r="E421" s="236">
        <v>0</v>
      </c>
    </row>
    <row r="422" spans="1:5" ht="30" hidden="1">
      <c r="A422" s="54"/>
      <c r="B422" s="50" t="s">
        <v>284</v>
      </c>
      <c r="C422" s="76" t="s">
        <v>106</v>
      </c>
      <c r="D422" s="148">
        <v>240</v>
      </c>
      <c r="E422" s="236"/>
    </row>
    <row r="423" spans="1:5" ht="28.5" hidden="1">
      <c r="A423" s="54"/>
      <c r="B423" s="7" t="s">
        <v>99</v>
      </c>
      <c r="C423" s="76" t="s">
        <v>108</v>
      </c>
      <c r="D423" s="148"/>
      <c r="E423" s="236">
        <v>0</v>
      </c>
    </row>
    <row r="424" spans="1:5" ht="30" hidden="1">
      <c r="A424" s="54"/>
      <c r="B424" s="50" t="s">
        <v>283</v>
      </c>
      <c r="C424" s="76" t="s">
        <v>108</v>
      </c>
      <c r="D424" s="148">
        <v>200</v>
      </c>
      <c r="E424" s="236">
        <v>0</v>
      </c>
    </row>
    <row r="425" spans="1:5" ht="30" hidden="1">
      <c r="A425" s="54"/>
      <c r="B425" s="50" t="s">
        <v>284</v>
      </c>
      <c r="C425" s="76" t="s">
        <v>108</v>
      </c>
      <c r="D425" s="148">
        <v>240</v>
      </c>
      <c r="E425" s="236"/>
    </row>
    <row r="426" spans="1:5" ht="30" hidden="1">
      <c r="A426" s="54"/>
      <c r="B426" s="122" t="s">
        <v>109</v>
      </c>
      <c r="C426" s="76" t="s">
        <v>112</v>
      </c>
      <c r="D426" s="148"/>
      <c r="E426" s="236"/>
    </row>
    <row r="427" spans="1:5" ht="30" hidden="1">
      <c r="A427" s="54"/>
      <c r="B427" s="122" t="s">
        <v>110</v>
      </c>
      <c r="C427" s="76" t="s">
        <v>113</v>
      </c>
      <c r="D427" s="148"/>
      <c r="E427" s="236"/>
    </row>
    <row r="428" spans="1:5" ht="30">
      <c r="A428" s="54"/>
      <c r="B428" s="122" t="s">
        <v>111</v>
      </c>
      <c r="C428" s="76" t="s">
        <v>114</v>
      </c>
      <c r="D428" s="148"/>
      <c r="E428" s="236">
        <v>343.8</v>
      </c>
    </row>
    <row r="429" spans="1:5" ht="45">
      <c r="A429" s="54"/>
      <c r="B429" s="122" t="s">
        <v>116</v>
      </c>
      <c r="C429" s="76" t="s">
        <v>117</v>
      </c>
      <c r="D429" s="148"/>
      <c r="E429" s="236">
        <v>213.8</v>
      </c>
    </row>
    <row r="430" spans="1:5" ht="30">
      <c r="A430" s="54"/>
      <c r="B430" s="50" t="s">
        <v>283</v>
      </c>
      <c r="C430" s="76" t="s">
        <v>117</v>
      </c>
      <c r="D430" s="148">
        <v>200</v>
      </c>
      <c r="E430" s="236">
        <v>213.8</v>
      </c>
    </row>
    <row r="431" spans="1:5" ht="30">
      <c r="A431" s="54"/>
      <c r="B431" s="50" t="s">
        <v>284</v>
      </c>
      <c r="C431" s="76" t="s">
        <v>117</v>
      </c>
      <c r="D431" s="148">
        <v>240</v>
      </c>
      <c r="E431" s="236">
        <v>213.8</v>
      </c>
    </row>
    <row r="432" spans="1:5" ht="28.5">
      <c r="A432" s="54"/>
      <c r="B432" s="7" t="s">
        <v>99</v>
      </c>
      <c r="C432" s="76" t="s">
        <v>118</v>
      </c>
      <c r="D432" s="148"/>
      <c r="E432" s="236">
        <v>130</v>
      </c>
    </row>
    <row r="433" spans="1:5" ht="30">
      <c r="A433" s="54"/>
      <c r="B433" s="50" t="s">
        <v>283</v>
      </c>
      <c r="C433" s="76" t="s">
        <v>118</v>
      </c>
      <c r="D433" s="148">
        <v>200</v>
      </c>
      <c r="E433" s="236">
        <v>130</v>
      </c>
    </row>
    <row r="434" spans="1:5" ht="30">
      <c r="A434" s="54"/>
      <c r="B434" s="50" t="s">
        <v>284</v>
      </c>
      <c r="C434" s="76" t="s">
        <v>118</v>
      </c>
      <c r="D434" s="148">
        <v>240</v>
      </c>
      <c r="E434" s="236">
        <v>130</v>
      </c>
    </row>
    <row r="435" spans="1:5" ht="47.25" customHeight="1">
      <c r="A435" s="83" t="s">
        <v>436</v>
      </c>
      <c r="B435" s="68" t="s">
        <v>56</v>
      </c>
      <c r="C435" s="72" t="s">
        <v>357</v>
      </c>
      <c r="D435" s="148"/>
      <c r="E435" s="241">
        <v>1180</v>
      </c>
    </row>
    <row r="436" spans="1:5" ht="49.5" customHeight="1">
      <c r="A436" s="83"/>
      <c r="B436" s="64" t="s">
        <v>541</v>
      </c>
      <c r="C436" s="74" t="s">
        <v>9</v>
      </c>
      <c r="D436" s="148"/>
      <c r="E436" s="236">
        <v>630</v>
      </c>
    </row>
    <row r="437" spans="1:5" ht="18" customHeight="1">
      <c r="A437" s="83"/>
      <c r="B437" s="47" t="s">
        <v>283</v>
      </c>
      <c r="C437" s="74" t="s">
        <v>9</v>
      </c>
      <c r="D437" s="148">
        <v>200</v>
      </c>
      <c r="E437" s="236">
        <v>630</v>
      </c>
    </row>
    <row r="438" spans="1:5" ht="18" customHeight="1">
      <c r="A438" s="83"/>
      <c r="B438" s="97" t="s">
        <v>284</v>
      </c>
      <c r="C438" s="74" t="s">
        <v>9</v>
      </c>
      <c r="D438" s="148">
        <v>240</v>
      </c>
      <c r="E438" s="236">
        <v>630</v>
      </c>
    </row>
    <row r="439" spans="1:5" ht="48" customHeight="1">
      <c r="A439" s="83"/>
      <c r="B439" s="51" t="s">
        <v>542</v>
      </c>
      <c r="C439" s="75" t="s">
        <v>10</v>
      </c>
      <c r="D439" s="148"/>
      <c r="E439" s="236">
        <v>550</v>
      </c>
    </row>
    <row r="440" spans="1:5" ht="18" customHeight="1">
      <c r="A440" s="83"/>
      <c r="B440" s="119" t="s">
        <v>285</v>
      </c>
      <c r="C440" s="75" t="s">
        <v>10</v>
      </c>
      <c r="D440" s="148">
        <v>800</v>
      </c>
      <c r="E440" s="236">
        <v>550</v>
      </c>
    </row>
    <row r="441" spans="1:5" ht="48" customHeight="1">
      <c r="A441" s="83"/>
      <c r="B441" s="119" t="s">
        <v>173</v>
      </c>
      <c r="C441" s="75" t="s">
        <v>10</v>
      </c>
      <c r="D441" s="148">
        <v>810</v>
      </c>
      <c r="E441" s="236">
        <v>550</v>
      </c>
    </row>
    <row r="442" spans="1:5" ht="46.5" customHeight="1">
      <c r="A442" s="83" t="s">
        <v>458</v>
      </c>
      <c r="B442" s="67" t="s">
        <v>59</v>
      </c>
      <c r="C442" s="72" t="s">
        <v>358</v>
      </c>
      <c r="D442" s="204"/>
      <c r="E442" s="234">
        <v>79207.7</v>
      </c>
    </row>
    <row r="443" spans="1:5" ht="71.25">
      <c r="A443" s="54"/>
      <c r="B443" s="266" t="s">
        <v>158</v>
      </c>
      <c r="C443" s="260" t="s">
        <v>621</v>
      </c>
      <c r="D443" s="204"/>
      <c r="E443" s="237">
        <v>18342</v>
      </c>
    </row>
    <row r="444" spans="1:5" ht="14.25">
      <c r="A444" s="54"/>
      <c r="B444" s="110" t="s">
        <v>195</v>
      </c>
      <c r="C444" s="74" t="s">
        <v>5</v>
      </c>
      <c r="D444" s="204"/>
      <c r="E444" s="237">
        <v>18212</v>
      </c>
    </row>
    <row r="445" spans="1:5" ht="78" customHeight="1">
      <c r="A445" s="54"/>
      <c r="B445" s="50" t="s">
        <v>318</v>
      </c>
      <c r="C445" s="74" t="s">
        <v>5</v>
      </c>
      <c r="D445" s="204">
        <v>100</v>
      </c>
      <c r="E445" s="237">
        <v>15167.3</v>
      </c>
    </row>
    <row r="446" spans="1:5" ht="15">
      <c r="A446" s="54"/>
      <c r="B446" s="50" t="s">
        <v>245</v>
      </c>
      <c r="C446" s="74" t="s">
        <v>5</v>
      </c>
      <c r="D446" s="204">
        <v>110</v>
      </c>
      <c r="E446" s="237">
        <v>15167.3</v>
      </c>
    </row>
    <row r="447" spans="1:5" ht="30">
      <c r="A447" s="54"/>
      <c r="B447" s="50" t="s">
        <v>283</v>
      </c>
      <c r="C447" s="74" t="s">
        <v>5</v>
      </c>
      <c r="D447" s="204">
        <v>200</v>
      </c>
      <c r="E447" s="237">
        <v>2894.7</v>
      </c>
    </row>
    <row r="448" spans="1:5" ht="30">
      <c r="A448" s="54"/>
      <c r="B448" s="50" t="s">
        <v>284</v>
      </c>
      <c r="C448" s="74" t="s">
        <v>5</v>
      </c>
      <c r="D448" s="204">
        <v>240</v>
      </c>
      <c r="E448" s="237">
        <v>2894.7</v>
      </c>
    </row>
    <row r="449" spans="1:5" ht="15">
      <c r="A449" s="54"/>
      <c r="B449" s="50" t="s">
        <v>285</v>
      </c>
      <c r="C449" s="74" t="s">
        <v>5</v>
      </c>
      <c r="D449" s="204">
        <v>800</v>
      </c>
      <c r="E449" s="237">
        <v>150</v>
      </c>
    </row>
    <row r="450" spans="1:5" ht="15">
      <c r="A450" s="54"/>
      <c r="B450" s="133" t="s">
        <v>278</v>
      </c>
      <c r="C450" s="134" t="s">
        <v>5</v>
      </c>
      <c r="D450" s="206">
        <v>850</v>
      </c>
      <c r="E450" s="238">
        <v>150</v>
      </c>
    </row>
    <row r="451" spans="1:13" ht="45">
      <c r="A451" s="132"/>
      <c r="B451" s="138" t="s">
        <v>61</v>
      </c>
      <c r="C451" s="1" t="s">
        <v>60</v>
      </c>
      <c r="D451" s="207"/>
      <c r="E451" s="237">
        <v>130</v>
      </c>
      <c r="F451" s="136"/>
      <c r="G451" s="136"/>
      <c r="H451" s="136"/>
      <c r="I451" s="136"/>
      <c r="J451" s="136"/>
      <c r="K451" s="136"/>
      <c r="L451" s="136"/>
      <c r="M451" s="136"/>
    </row>
    <row r="452" spans="1:5" ht="30">
      <c r="A452" s="54"/>
      <c r="B452" s="50" t="s">
        <v>283</v>
      </c>
      <c r="C452" s="1" t="s">
        <v>60</v>
      </c>
      <c r="D452" s="208">
        <v>200</v>
      </c>
      <c r="E452" s="237">
        <v>130</v>
      </c>
    </row>
    <row r="453" spans="1:5" ht="30">
      <c r="A453" s="54"/>
      <c r="B453" s="50" t="s">
        <v>284</v>
      </c>
      <c r="C453" s="1" t="s">
        <v>60</v>
      </c>
      <c r="D453" s="204">
        <v>240</v>
      </c>
      <c r="E453" s="237">
        <v>130</v>
      </c>
    </row>
    <row r="454" spans="1:5" ht="28.5">
      <c r="A454" s="54"/>
      <c r="B454" s="110" t="s">
        <v>22</v>
      </c>
      <c r="C454" s="74" t="s">
        <v>622</v>
      </c>
      <c r="D454" s="204"/>
      <c r="E454" s="237">
        <v>39666.7</v>
      </c>
    </row>
    <row r="455" spans="1:5" ht="75">
      <c r="A455" s="54"/>
      <c r="B455" s="50" t="s">
        <v>318</v>
      </c>
      <c r="C455" s="74" t="s">
        <v>4</v>
      </c>
      <c r="D455" s="204">
        <v>100</v>
      </c>
      <c r="E455" s="237">
        <v>31159.1</v>
      </c>
    </row>
    <row r="456" spans="1:5" ht="30">
      <c r="A456" s="54"/>
      <c r="B456" s="50" t="s">
        <v>319</v>
      </c>
      <c r="C456" s="74" t="s">
        <v>4</v>
      </c>
      <c r="D456" s="204">
        <v>120</v>
      </c>
      <c r="E456" s="237">
        <v>31159.1</v>
      </c>
    </row>
    <row r="457" spans="1:5" ht="30">
      <c r="A457" s="54"/>
      <c r="B457" s="50" t="s">
        <v>283</v>
      </c>
      <c r="C457" s="74" t="s">
        <v>4</v>
      </c>
      <c r="D457" s="204">
        <v>200</v>
      </c>
      <c r="E457" s="237">
        <v>8507.6</v>
      </c>
    </row>
    <row r="458" spans="1:5" ht="30">
      <c r="A458" s="54"/>
      <c r="B458" s="50" t="s">
        <v>284</v>
      </c>
      <c r="C458" s="74" t="s">
        <v>4</v>
      </c>
      <c r="D458" s="204">
        <v>240</v>
      </c>
      <c r="E458" s="237">
        <v>8507.6</v>
      </c>
    </row>
    <row r="459" spans="1:5" ht="28.5">
      <c r="A459" s="54"/>
      <c r="B459" s="110" t="s">
        <v>569</v>
      </c>
      <c r="C459" s="74" t="s">
        <v>0</v>
      </c>
      <c r="D459" s="204"/>
      <c r="E459" s="237">
        <v>300</v>
      </c>
    </row>
    <row r="460" spans="1:5" ht="28.5">
      <c r="A460" s="54"/>
      <c r="B460" s="110" t="s">
        <v>152</v>
      </c>
      <c r="C460" s="74" t="s">
        <v>23</v>
      </c>
      <c r="D460" s="204"/>
      <c r="E460" s="237">
        <v>300</v>
      </c>
    </row>
    <row r="461" spans="1:5" ht="30">
      <c r="A461" s="54"/>
      <c r="B461" s="50" t="s">
        <v>283</v>
      </c>
      <c r="C461" s="74" t="s">
        <v>23</v>
      </c>
      <c r="D461" s="204">
        <v>200</v>
      </c>
      <c r="E461" s="237">
        <v>300</v>
      </c>
    </row>
    <row r="462" spans="1:5" ht="30">
      <c r="A462" s="54"/>
      <c r="B462" s="50" t="s">
        <v>284</v>
      </c>
      <c r="C462" s="74" t="s">
        <v>23</v>
      </c>
      <c r="D462" s="204">
        <v>240</v>
      </c>
      <c r="E462" s="237">
        <v>300</v>
      </c>
    </row>
    <row r="463" spans="1:5" ht="28.5">
      <c r="A463" s="54"/>
      <c r="B463" s="52" t="s">
        <v>568</v>
      </c>
      <c r="C463" s="75" t="s">
        <v>2</v>
      </c>
      <c r="D463" s="204"/>
      <c r="E463" s="237">
        <v>15170</v>
      </c>
    </row>
    <row r="464" spans="1:5" ht="72.75" customHeight="1">
      <c r="A464" s="54"/>
      <c r="B464" s="52" t="s">
        <v>153</v>
      </c>
      <c r="C464" s="75" t="s">
        <v>24</v>
      </c>
      <c r="D464" s="204"/>
      <c r="E464" s="237">
        <v>1430</v>
      </c>
    </row>
    <row r="465" spans="1:5" ht="30">
      <c r="A465" s="54"/>
      <c r="B465" s="50" t="s">
        <v>283</v>
      </c>
      <c r="C465" s="75" t="s">
        <v>24</v>
      </c>
      <c r="D465" s="204">
        <v>200</v>
      </c>
      <c r="E465" s="237">
        <v>1430</v>
      </c>
    </row>
    <row r="466" spans="1:5" ht="30">
      <c r="A466" s="54"/>
      <c r="B466" s="50" t="s">
        <v>284</v>
      </c>
      <c r="C466" s="75" t="s">
        <v>24</v>
      </c>
      <c r="D466" s="204">
        <v>240</v>
      </c>
      <c r="E466" s="237">
        <v>1430</v>
      </c>
    </row>
    <row r="467" spans="1:5" ht="45">
      <c r="A467" s="54"/>
      <c r="B467" s="98" t="s">
        <v>46</v>
      </c>
      <c r="C467" s="75" t="s">
        <v>25</v>
      </c>
      <c r="D467" s="204"/>
      <c r="E467" s="237">
        <v>170</v>
      </c>
    </row>
    <row r="468" spans="1:5" ht="30">
      <c r="A468" s="54"/>
      <c r="B468" s="50" t="s">
        <v>283</v>
      </c>
      <c r="C468" s="75" t="s">
        <v>25</v>
      </c>
      <c r="D468" s="204">
        <v>200</v>
      </c>
      <c r="E468" s="237">
        <v>170</v>
      </c>
    </row>
    <row r="469" spans="1:5" ht="30">
      <c r="A469" s="54"/>
      <c r="B469" s="50" t="s">
        <v>284</v>
      </c>
      <c r="C469" s="75" t="s">
        <v>25</v>
      </c>
      <c r="D469" s="204">
        <v>240</v>
      </c>
      <c r="E469" s="237">
        <v>170</v>
      </c>
    </row>
    <row r="470" spans="1:5" ht="57">
      <c r="A470" s="54"/>
      <c r="B470" s="52" t="s">
        <v>47</v>
      </c>
      <c r="C470" s="75" t="s">
        <v>26</v>
      </c>
      <c r="D470" s="204"/>
      <c r="E470" s="237">
        <v>180</v>
      </c>
    </row>
    <row r="471" spans="1:5" ht="30">
      <c r="A471" s="54"/>
      <c r="B471" s="50" t="s">
        <v>283</v>
      </c>
      <c r="C471" s="75" t="s">
        <v>26</v>
      </c>
      <c r="D471" s="204">
        <v>200</v>
      </c>
      <c r="E471" s="237">
        <v>180</v>
      </c>
    </row>
    <row r="472" spans="1:5" ht="30">
      <c r="A472" s="54"/>
      <c r="B472" s="50" t="s">
        <v>284</v>
      </c>
      <c r="C472" s="75" t="s">
        <v>26</v>
      </c>
      <c r="D472" s="204">
        <v>240</v>
      </c>
      <c r="E472" s="237">
        <v>180</v>
      </c>
    </row>
    <row r="473" spans="1:5" ht="57">
      <c r="A473" s="54"/>
      <c r="B473" s="52" t="s">
        <v>269</v>
      </c>
      <c r="C473" s="75" t="s">
        <v>27</v>
      </c>
      <c r="D473" s="204"/>
      <c r="E473" s="237">
        <v>1100</v>
      </c>
    </row>
    <row r="474" spans="1:5" ht="30">
      <c r="A474" s="54"/>
      <c r="B474" s="50" t="s">
        <v>283</v>
      </c>
      <c r="C474" s="75" t="s">
        <v>27</v>
      </c>
      <c r="D474" s="204">
        <v>200</v>
      </c>
      <c r="E474" s="237">
        <v>1100</v>
      </c>
    </row>
    <row r="475" spans="1:5" ht="30">
      <c r="A475" s="54"/>
      <c r="B475" s="50" t="s">
        <v>284</v>
      </c>
      <c r="C475" s="75" t="s">
        <v>27</v>
      </c>
      <c r="D475" s="204">
        <v>240</v>
      </c>
      <c r="E475" s="237">
        <v>1100</v>
      </c>
    </row>
    <row r="476" spans="1:5" ht="15">
      <c r="A476" s="54"/>
      <c r="B476" s="98" t="s">
        <v>546</v>
      </c>
      <c r="C476" s="75" t="s">
        <v>547</v>
      </c>
      <c r="D476" s="204"/>
      <c r="E476" s="237">
        <v>12000</v>
      </c>
    </row>
    <row r="477" spans="1:5" ht="30">
      <c r="A477" s="54"/>
      <c r="B477" s="50" t="s">
        <v>283</v>
      </c>
      <c r="C477" s="75" t="s">
        <v>547</v>
      </c>
      <c r="D477" s="204">
        <v>200</v>
      </c>
      <c r="E477" s="237">
        <v>12000</v>
      </c>
    </row>
    <row r="478" spans="1:5" ht="30">
      <c r="A478" s="54"/>
      <c r="B478" s="50" t="s">
        <v>284</v>
      </c>
      <c r="C478" s="75" t="s">
        <v>547</v>
      </c>
      <c r="D478" s="204">
        <v>240</v>
      </c>
      <c r="E478" s="237">
        <v>12000</v>
      </c>
    </row>
    <row r="479" spans="1:5" ht="71.25">
      <c r="A479" s="54"/>
      <c r="B479" s="52" t="s">
        <v>48</v>
      </c>
      <c r="C479" s="75" t="s">
        <v>49</v>
      </c>
      <c r="D479" s="204"/>
      <c r="E479" s="237">
        <v>290</v>
      </c>
    </row>
    <row r="480" spans="1:5" ht="30">
      <c r="A480" s="54"/>
      <c r="B480" s="50" t="s">
        <v>283</v>
      </c>
      <c r="C480" s="75" t="s">
        <v>49</v>
      </c>
      <c r="D480" s="204">
        <v>200</v>
      </c>
      <c r="E480" s="237">
        <v>290</v>
      </c>
    </row>
    <row r="481" spans="1:5" ht="30">
      <c r="A481" s="54"/>
      <c r="B481" s="50" t="s">
        <v>284</v>
      </c>
      <c r="C481" s="75" t="s">
        <v>49</v>
      </c>
      <c r="D481" s="204">
        <v>240</v>
      </c>
      <c r="E481" s="237">
        <v>290</v>
      </c>
    </row>
    <row r="482" spans="1:5" ht="19.5" customHeight="1">
      <c r="A482" s="54"/>
      <c r="B482" s="98" t="s">
        <v>485</v>
      </c>
      <c r="C482" s="75" t="s">
        <v>379</v>
      </c>
      <c r="D482" s="204"/>
      <c r="E482" s="237">
        <v>5729</v>
      </c>
    </row>
    <row r="483" spans="1:5" ht="39" customHeight="1">
      <c r="A483" s="54"/>
      <c r="B483" s="9" t="s">
        <v>500</v>
      </c>
      <c r="C483" s="75" t="s">
        <v>380</v>
      </c>
      <c r="D483" s="6"/>
      <c r="E483" s="237">
        <v>5729</v>
      </c>
    </row>
    <row r="484" spans="1:5" ht="80.25" customHeight="1">
      <c r="A484" s="54"/>
      <c r="B484" s="139" t="s">
        <v>318</v>
      </c>
      <c r="C484" s="75" t="s">
        <v>380</v>
      </c>
      <c r="D484" s="6" t="s">
        <v>362</v>
      </c>
      <c r="E484" s="237">
        <v>4015.3</v>
      </c>
    </row>
    <row r="485" spans="1:5" ht="37.5" customHeight="1">
      <c r="A485" s="54"/>
      <c r="B485" s="139" t="s">
        <v>319</v>
      </c>
      <c r="C485" s="75" t="s">
        <v>380</v>
      </c>
      <c r="D485" s="6" t="s">
        <v>504</v>
      </c>
      <c r="E485" s="237">
        <v>4015.3</v>
      </c>
    </row>
    <row r="486" spans="1:5" ht="39" customHeight="1">
      <c r="A486" s="54"/>
      <c r="B486" s="156" t="s">
        <v>283</v>
      </c>
      <c r="C486" s="75" t="s">
        <v>380</v>
      </c>
      <c r="D486" s="6" t="s">
        <v>286</v>
      </c>
      <c r="E486" s="237">
        <v>1713.7</v>
      </c>
    </row>
    <row r="487" spans="1:5" ht="39" customHeight="1">
      <c r="A487" s="54"/>
      <c r="B487" s="9" t="s">
        <v>282</v>
      </c>
      <c r="C487" s="75" t="s">
        <v>380</v>
      </c>
      <c r="D487" s="6" t="s">
        <v>276</v>
      </c>
      <c r="E487" s="237">
        <v>1713.7</v>
      </c>
    </row>
    <row r="488" spans="1:5" ht="60">
      <c r="A488" s="83" t="s">
        <v>432</v>
      </c>
      <c r="B488" s="67" t="s">
        <v>168</v>
      </c>
      <c r="C488" s="72" t="s">
        <v>359</v>
      </c>
      <c r="D488" s="148"/>
      <c r="E488" s="241">
        <v>12320.6</v>
      </c>
    </row>
    <row r="489" spans="1:5" ht="114" customHeight="1">
      <c r="A489" s="54"/>
      <c r="B489" s="127" t="s">
        <v>151</v>
      </c>
      <c r="C489" s="75" t="s">
        <v>543</v>
      </c>
      <c r="D489" s="148"/>
      <c r="E489" s="233">
        <v>959.1</v>
      </c>
    </row>
    <row r="490" spans="1:5" ht="36.75" customHeight="1">
      <c r="A490" s="54"/>
      <c r="B490" s="47" t="s">
        <v>283</v>
      </c>
      <c r="C490" s="75" t="s">
        <v>543</v>
      </c>
      <c r="D490" s="148">
        <v>200</v>
      </c>
      <c r="E490" s="236">
        <v>939.1</v>
      </c>
    </row>
    <row r="491" spans="1:5" ht="39" customHeight="1">
      <c r="A491" s="54"/>
      <c r="B491" s="48" t="s">
        <v>284</v>
      </c>
      <c r="C491" s="75" t="s">
        <v>543</v>
      </c>
      <c r="D491" s="148">
        <v>240</v>
      </c>
      <c r="E491" s="236">
        <v>939.1</v>
      </c>
    </row>
    <row r="492" spans="1:5" ht="42" customHeight="1">
      <c r="A492" s="54"/>
      <c r="B492" s="55" t="s">
        <v>288</v>
      </c>
      <c r="C492" s="75" t="s">
        <v>543</v>
      </c>
      <c r="D492" s="148">
        <v>600</v>
      </c>
      <c r="E492" s="236">
        <v>20</v>
      </c>
    </row>
    <row r="493" spans="1:5" ht="22.5" customHeight="1">
      <c r="A493" s="54"/>
      <c r="B493" s="55" t="s">
        <v>289</v>
      </c>
      <c r="C493" s="75" t="s">
        <v>543</v>
      </c>
      <c r="D493" s="148">
        <v>610</v>
      </c>
      <c r="E493" s="236">
        <v>20</v>
      </c>
    </row>
    <row r="494" spans="1:5" ht="71.25">
      <c r="A494" s="54"/>
      <c r="B494" s="69" t="s">
        <v>13</v>
      </c>
      <c r="C494" s="78" t="s">
        <v>544</v>
      </c>
      <c r="D494" s="148"/>
      <c r="E494" s="236">
        <v>2860</v>
      </c>
    </row>
    <row r="495" spans="1:5" ht="30">
      <c r="A495" s="54"/>
      <c r="B495" s="47" t="s">
        <v>283</v>
      </c>
      <c r="C495" s="78" t="s">
        <v>544</v>
      </c>
      <c r="D495" s="148">
        <v>200</v>
      </c>
      <c r="E495" s="236">
        <v>2860</v>
      </c>
    </row>
    <row r="496" spans="1:5" ht="30">
      <c r="A496" s="54"/>
      <c r="B496" s="48" t="s">
        <v>284</v>
      </c>
      <c r="C496" s="78" t="s">
        <v>544</v>
      </c>
      <c r="D496" s="148">
        <v>240</v>
      </c>
      <c r="E496" s="236">
        <v>2860</v>
      </c>
    </row>
    <row r="497" spans="1:5" ht="75">
      <c r="A497" s="54"/>
      <c r="B497" s="119" t="s">
        <v>14</v>
      </c>
      <c r="C497" s="78" t="s">
        <v>12</v>
      </c>
      <c r="D497" s="148"/>
      <c r="E497" s="236">
        <v>455</v>
      </c>
    </row>
    <row r="498" spans="1:5" ht="30">
      <c r="A498" s="54"/>
      <c r="B498" s="47" t="s">
        <v>283</v>
      </c>
      <c r="C498" s="78" t="s">
        <v>12</v>
      </c>
      <c r="D498" s="148">
        <v>200</v>
      </c>
      <c r="E498" s="236">
        <v>355</v>
      </c>
    </row>
    <row r="499" spans="1:5" ht="30">
      <c r="A499" s="54"/>
      <c r="B499" s="48" t="s">
        <v>284</v>
      </c>
      <c r="C499" s="78" t="s">
        <v>12</v>
      </c>
      <c r="D499" s="148">
        <v>240</v>
      </c>
      <c r="E499" s="236">
        <v>355</v>
      </c>
    </row>
    <row r="500" spans="1:5" ht="30">
      <c r="A500" s="54"/>
      <c r="B500" s="55" t="s">
        <v>288</v>
      </c>
      <c r="C500" s="78" t="s">
        <v>12</v>
      </c>
      <c r="D500" s="148">
        <v>600</v>
      </c>
      <c r="E500" s="236">
        <v>100</v>
      </c>
    </row>
    <row r="501" spans="1:5" ht="15">
      <c r="A501" s="54"/>
      <c r="B501" s="55" t="s">
        <v>289</v>
      </c>
      <c r="C501" s="78" t="s">
        <v>12</v>
      </c>
      <c r="D501" s="148">
        <v>610</v>
      </c>
      <c r="E501" s="236">
        <v>100</v>
      </c>
    </row>
    <row r="502" spans="1:5" ht="30">
      <c r="A502" s="54"/>
      <c r="B502" s="119" t="s">
        <v>15</v>
      </c>
      <c r="C502" s="78" t="s">
        <v>16</v>
      </c>
      <c r="D502" s="148"/>
      <c r="E502" s="236">
        <v>3364.5</v>
      </c>
    </row>
    <row r="503" spans="1:5" ht="30">
      <c r="A503" s="54"/>
      <c r="B503" s="47" t="s">
        <v>283</v>
      </c>
      <c r="C503" s="78" t="s">
        <v>17</v>
      </c>
      <c r="D503" s="148">
        <v>200</v>
      </c>
      <c r="E503" s="236">
        <v>2233.5</v>
      </c>
    </row>
    <row r="504" spans="1:5" ht="30">
      <c r="A504" s="54"/>
      <c r="B504" s="48" t="s">
        <v>284</v>
      </c>
      <c r="C504" s="78" t="s">
        <v>17</v>
      </c>
      <c r="D504" s="148">
        <v>240</v>
      </c>
      <c r="E504" s="236">
        <v>2233.5</v>
      </c>
    </row>
    <row r="505" spans="1:5" ht="30">
      <c r="A505" s="54"/>
      <c r="B505" s="55" t="s">
        <v>288</v>
      </c>
      <c r="C505" s="78" t="s">
        <v>17</v>
      </c>
      <c r="D505" s="148">
        <v>600</v>
      </c>
      <c r="E505" s="236">
        <v>1131</v>
      </c>
    </row>
    <row r="506" spans="1:5" ht="15">
      <c r="A506" s="54"/>
      <c r="B506" s="55" t="s">
        <v>289</v>
      </c>
      <c r="C506" s="78" t="s">
        <v>17</v>
      </c>
      <c r="D506" s="148">
        <v>610</v>
      </c>
      <c r="E506" s="236">
        <v>435</v>
      </c>
    </row>
    <row r="507" spans="1:5" ht="15">
      <c r="A507" s="54"/>
      <c r="B507" s="55" t="s">
        <v>296</v>
      </c>
      <c r="C507" s="78" t="s">
        <v>17</v>
      </c>
      <c r="D507" s="148">
        <v>620</v>
      </c>
      <c r="E507" s="236">
        <v>696</v>
      </c>
    </row>
    <row r="508" spans="1:5" ht="111.75" customHeight="1">
      <c r="A508" s="54"/>
      <c r="B508" s="119" t="s">
        <v>159</v>
      </c>
      <c r="C508" s="78" t="s">
        <v>20</v>
      </c>
      <c r="D508" s="148"/>
      <c r="E508" s="236">
        <v>4682</v>
      </c>
    </row>
    <row r="509" spans="1:5" ht="34.5" customHeight="1">
      <c r="A509" s="54"/>
      <c r="B509" s="119" t="s">
        <v>193</v>
      </c>
      <c r="C509" s="78" t="s">
        <v>21</v>
      </c>
      <c r="D509" s="148"/>
      <c r="E509" s="236">
        <v>4682</v>
      </c>
    </row>
    <row r="510" spans="1:5" ht="30">
      <c r="A510" s="54"/>
      <c r="B510" s="55" t="s">
        <v>288</v>
      </c>
      <c r="C510" s="78" t="s">
        <v>21</v>
      </c>
      <c r="D510" s="148">
        <v>600</v>
      </c>
      <c r="E510" s="236">
        <v>4682</v>
      </c>
    </row>
    <row r="511" spans="1:5" ht="15">
      <c r="A511" s="54"/>
      <c r="B511" s="55" t="s">
        <v>289</v>
      </c>
      <c r="C511" s="78" t="s">
        <v>21</v>
      </c>
      <c r="D511" s="148">
        <v>610</v>
      </c>
      <c r="E511" s="236">
        <v>4682</v>
      </c>
    </row>
    <row r="512" spans="1:5" ht="75.75" customHeight="1">
      <c r="A512" s="83" t="s">
        <v>457</v>
      </c>
      <c r="B512" s="67" t="s">
        <v>148</v>
      </c>
      <c r="C512" s="72" t="s">
        <v>76</v>
      </c>
      <c r="D512" s="148"/>
      <c r="E512" s="241">
        <v>194148.3</v>
      </c>
    </row>
    <row r="513" spans="1:5" ht="42.75">
      <c r="A513" s="54"/>
      <c r="B513" s="64" t="s">
        <v>585</v>
      </c>
      <c r="C513" s="74" t="s">
        <v>78</v>
      </c>
      <c r="D513" s="148"/>
      <c r="E513" s="233">
        <v>76607.9</v>
      </c>
    </row>
    <row r="514" spans="1:5" ht="42.75">
      <c r="A514" s="54"/>
      <c r="B514" s="64" t="s">
        <v>77</v>
      </c>
      <c r="C514" s="74" t="s">
        <v>79</v>
      </c>
      <c r="D514" s="148"/>
      <c r="E514" s="236">
        <v>36339.2</v>
      </c>
    </row>
    <row r="515" spans="1:5" ht="30">
      <c r="A515" s="54"/>
      <c r="B515" s="47" t="s">
        <v>283</v>
      </c>
      <c r="C515" s="74" t="s">
        <v>79</v>
      </c>
      <c r="D515" s="148">
        <v>200</v>
      </c>
      <c r="E515" s="236">
        <v>36339.2</v>
      </c>
    </row>
    <row r="516" spans="1:5" ht="30">
      <c r="A516" s="54"/>
      <c r="B516" s="48" t="s">
        <v>284</v>
      </c>
      <c r="C516" s="74" t="s">
        <v>79</v>
      </c>
      <c r="D516" s="148">
        <v>240</v>
      </c>
      <c r="E516" s="236">
        <v>36339.2</v>
      </c>
    </row>
    <row r="517" spans="1:5" ht="14.25">
      <c r="A517" s="54"/>
      <c r="B517" s="9" t="s">
        <v>264</v>
      </c>
      <c r="C517" s="74" t="s">
        <v>270</v>
      </c>
      <c r="D517" s="148"/>
      <c r="E517" s="236">
        <v>6223</v>
      </c>
    </row>
    <row r="518" spans="1:5" ht="30">
      <c r="A518" s="54"/>
      <c r="B518" s="47" t="s">
        <v>283</v>
      </c>
      <c r="C518" s="74" t="s">
        <v>270</v>
      </c>
      <c r="D518" s="148">
        <v>200</v>
      </c>
      <c r="E518" s="236">
        <v>6223</v>
      </c>
    </row>
    <row r="519" spans="1:5" ht="30">
      <c r="A519" s="54"/>
      <c r="B519" s="48" t="s">
        <v>284</v>
      </c>
      <c r="C519" s="74" t="s">
        <v>270</v>
      </c>
      <c r="D519" s="148">
        <v>240</v>
      </c>
      <c r="E519" s="236">
        <v>6223</v>
      </c>
    </row>
    <row r="520" spans="1:5" ht="60">
      <c r="A520" s="54"/>
      <c r="B520" s="146" t="s">
        <v>149</v>
      </c>
      <c r="C520" s="74" t="s">
        <v>82</v>
      </c>
      <c r="D520" s="148"/>
      <c r="E520" s="236">
        <v>22373.9</v>
      </c>
    </row>
    <row r="521" spans="1:5" ht="30">
      <c r="A521" s="54"/>
      <c r="B521" s="47" t="s">
        <v>283</v>
      </c>
      <c r="C521" s="74" t="s">
        <v>82</v>
      </c>
      <c r="D521" s="148">
        <v>200</v>
      </c>
      <c r="E521" s="236">
        <v>22373.9</v>
      </c>
    </row>
    <row r="522" spans="1:5" ht="30">
      <c r="A522" s="54"/>
      <c r="B522" s="48" t="s">
        <v>284</v>
      </c>
      <c r="C522" s="74" t="s">
        <v>82</v>
      </c>
      <c r="D522" s="148">
        <v>240</v>
      </c>
      <c r="E522" s="236">
        <v>22373.9</v>
      </c>
    </row>
    <row r="523" spans="1:5" ht="30">
      <c r="A523" s="54"/>
      <c r="B523" s="146" t="s">
        <v>83</v>
      </c>
      <c r="C523" s="74" t="s">
        <v>84</v>
      </c>
      <c r="D523" s="148"/>
      <c r="E523" s="236">
        <v>770</v>
      </c>
    </row>
    <row r="524" spans="1:5" ht="30">
      <c r="A524" s="54"/>
      <c r="B524" s="47" t="s">
        <v>283</v>
      </c>
      <c r="C524" s="74" t="s">
        <v>84</v>
      </c>
      <c r="D524" s="148">
        <v>200</v>
      </c>
      <c r="E524" s="236">
        <v>770</v>
      </c>
    </row>
    <row r="525" spans="1:5" ht="30">
      <c r="A525" s="54"/>
      <c r="B525" s="48" t="s">
        <v>284</v>
      </c>
      <c r="C525" s="74" t="s">
        <v>84</v>
      </c>
      <c r="D525" s="148">
        <v>240</v>
      </c>
      <c r="E525" s="236">
        <v>770</v>
      </c>
    </row>
    <row r="526" spans="1:5" ht="15">
      <c r="A526" s="54"/>
      <c r="B526" s="48" t="s">
        <v>456</v>
      </c>
      <c r="C526" s="74" t="s">
        <v>455</v>
      </c>
      <c r="D526" s="148"/>
      <c r="E526" s="236">
        <v>10901.8</v>
      </c>
    </row>
    <row r="527" spans="1:5" ht="30">
      <c r="A527" s="54"/>
      <c r="B527" s="47" t="s">
        <v>283</v>
      </c>
      <c r="C527" s="74" t="s">
        <v>455</v>
      </c>
      <c r="D527" s="148">
        <v>200</v>
      </c>
      <c r="E527" s="236">
        <v>10901.8</v>
      </c>
    </row>
    <row r="528" spans="1:5" ht="30">
      <c r="A528" s="54"/>
      <c r="B528" s="48" t="s">
        <v>284</v>
      </c>
      <c r="C528" s="74" t="s">
        <v>455</v>
      </c>
      <c r="D528" s="148">
        <v>240</v>
      </c>
      <c r="E528" s="236">
        <v>10901.8</v>
      </c>
    </row>
    <row r="529" spans="1:5" ht="28.5">
      <c r="A529" s="54"/>
      <c r="B529" s="65" t="s">
        <v>85</v>
      </c>
      <c r="C529" s="76" t="s">
        <v>86</v>
      </c>
      <c r="D529" s="205"/>
      <c r="E529" s="242">
        <v>117540.4</v>
      </c>
    </row>
    <row r="530" spans="1:5" ht="14.25">
      <c r="A530" s="54"/>
      <c r="B530" s="65" t="s">
        <v>87</v>
      </c>
      <c r="C530" s="76" t="s">
        <v>80</v>
      </c>
      <c r="D530" s="205"/>
      <c r="E530" s="242">
        <v>69282</v>
      </c>
    </row>
    <row r="531" spans="1:5" ht="30">
      <c r="A531" s="54"/>
      <c r="B531" s="47" t="s">
        <v>283</v>
      </c>
      <c r="C531" s="76" t="s">
        <v>80</v>
      </c>
      <c r="D531" s="148">
        <v>200</v>
      </c>
      <c r="E531" s="242">
        <v>69282</v>
      </c>
    </row>
    <row r="532" spans="1:9" ht="39.75" customHeight="1">
      <c r="A532" s="54"/>
      <c r="B532" s="48" t="s">
        <v>284</v>
      </c>
      <c r="C532" s="76" t="s">
        <v>80</v>
      </c>
      <c r="D532" s="148">
        <v>240</v>
      </c>
      <c r="E532" s="242">
        <v>69282</v>
      </c>
      <c r="G532" s="27"/>
      <c r="I532" s="23"/>
    </row>
    <row r="533" spans="1:7" ht="42.75">
      <c r="A533" s="54"/>
      <c r="B533" s="65" t="s">
        <v>88</v>
      </c>
      <c r="C533" s="76" t="s">
        <v>81</v>
      </c>
      <c r="D533" s="205"/>
      <c r="E533" s="242">
        <v>19839.4</v>
      </c>
      <c r="G533" s="23"/>
    </row>
    <row r="534" spans="1:7" ht="30">
      <c r="A534" s="54"/>
      <c r="B534" s="47" t="s">
        <v>283</v>
      </c>
      <c r="C534" s="76" t="s">
        <v>81</v>
      </c>
      <c r="D534" s="148">
        <v>200</v>
      </c>
      <c r="E534" s="242">
        <v>19839.4</v>
      </c>
      <c r="G534" s="23"/>
    </row>
    <row r="535" spans="1:7" ht="30">
      <c r="A535" s="54"/>
      <c r="B535" s="48" t="s">
        <v>284</v>
      </c>
      <c r="C535" s="76" t="s">
        <v>81</v>
      </c>
      <c r="D535" s="148">
        <v>240</v>
      </c>
      <c r="E535" s="242">
        <v>19839.4</v>
      </c>
      <c r="G535" s="23"/>
    </row>
    <row r="536" spans="1:7" ht="15">
      <c r="A536" s="54"/>
      <c r="B536" s="147" t="s">
        <v>93</v>
      </c>
      <c r="C536" s="76" t="s">
        <v>89</v>
      </c>
      <c r="D536" s="205"/>
      <c r="E536" s="242">
        <v>21750</v>
      </c>
      <c r="G536" s="23"/>
    </row>
    <row r="537" spans="1:7" ht="30">
      <c r="A537" s="54"/>
      <c r="B537" s="47" t="s">
        <v>283</v>
      </c>
      <c r="C537" s="76" t="s">
        <v>89</v>
      </c>
      <c r="D537" s="148">
        <v>200</v>
      </c>
      <c r="E537" s="242">
        <v>6100</v>
      </c>
      <c r="G537" s="23"/>
    </row>
    <row r="538" spans="1:7" ht="30">
      <c r="A538" s="54"/>
      <c r="B538" s="48" t="s">
        <v>284</v>
      </c>
      <c r="C538" s="76" t="s">
        <v>89</v>
      </c>
      <c r="D538" s="148">
        <v>240</v>
      </c>
      <c r="E538" s="242">
        <v>6100</v>
      </c>
      <c r="G538" s="27"/>
    </row>
    <row r="539" spans="1:5" ht="30">
      <c r="A539" s="54"/>
      <c r="B539" s="48" t="s">
        <v>90</v>
      </c>
      <c r="C539" s="76" t="s">
        <v>92</v>
      </c>
      <c r="D539" s="205"/>
      <c r="E539" s="242">
        <v>15650</v>
      </c>
    </row>
    <row r="540" spans="1:5" ht="35.25" customHeight="1">
      <c r="A540" s="54"/>
      <c r="B540" s="55" t="s">
        <v>288</v>
      </c>
      <c r="C540" s="76" t="s">
        <v>92</v>
      </c>
      <c r="D540" s="205">
        <v>600</v>
      </c>
      <c r="E540" s="242">
        <v>15650</v>
      </c>
    </row>
    <row r="541" spans="1:5" ht="20.25" customHeight="1">
      <c r="A541" s="54"/>
      <c r="B541" s="55" t="s">
        <v>289</v>
      </c>
      <c r="C541" s="76" t="s">
        <v>92</v>
      </c>
      <c r="D541" s="205">
        <v>610</v>
      </c>
      <c r="E541" s="242">
        <v>15650</v>
      </c>
    </row>
    <row r="542" spans="1:5" ht="93.75" customHeight="1">
      <c r="A542" s="54"/>
      <c r="B542" s="131" t="s">
        <v>272</v>
      </c>
      <c r="C542" s="76" t="s">
        <v>271</v>
      </c>
      <c r="D542" s="205">
        <v>200</v>
      </c>
      <c r="E542" s="242">
        <v>6669</v>
      </c>
    </row>
    <row r="543" spans="1:5" ht="36.75" customHeight="1">
      <c r="A543" s="54"/>
      <c r="B543" s="48" t="s">
        <v>284</v>
      </c>
      <c r="C543" s="76" t="s">
        <v>271</v>
      </c>
      <c r="D543" s="205">
        <v>240</v>
      </c>
      <c r="E543" s="242">
        <v>6669</v>
      </c>
    </row>
    <row r="544" spans="1:5" ht="53.25" customHeight="1">
      <c r="A544" s="66" t="s">
        <v>433</v>
      </c>
      <c r="B544" s="125" t="s">
        <v>58</v>
      </c>
      <c r="C544" s="72" t="s">
        <v>361</v>
      </c>
      <c r="D544" s="148"/>
      <c r="E544" s="241">
        <v>980</v>
      </c>
    </row>
    <row r="545" spans="1:5" ht="51" customHeight="1">
      <c r="A545" s="83"/>
      <c r="B545" s="126" t="s">
        <v>43</v>
      </c>
      <c r="C545" s="74" t="s">
        <v>44</v>
      </c>
      <c r="D545" s="148"/>
      <c r="E545" s="236">
        <v>270</v>
      </c>
    </row>
    <row r="546" spans="1:5" ht="36" customHeight="1">
      <c r="A546" s="83"/>
      <c r="B546" s="47" t="s">
        <v>283</v>
      </c>
      <c r="C546" s="74" t="s">
        <v>45</v>
      </c>
      <c r="D546" s="148">
        <v>200</v>
      </c>
      <c r="E546" s="236">
        <v>270</v>
      </c>
    </row>
    <row r="547" spans="1:5" ht="41.25" customHeight="1">
      <c r="A547" s="83"/>
      <c r="B547" s="48" t="s">
        <v>284</v>
      </c>
      <c r="C547" s="74" t="s">
        <v>45</v>
      </c>
      <c r="D547" s="148">
        <v>240</v>
      </c>
      <c r="E547" s="236">
        <v>270</v>
      </c>
    </row>
    <row r="548" spans="1:5" ht="30.75" customHeight="1">
      <c r="A548" s="83"/>
      <c r="B548" s="126" t="s">
        <v>150</v>
      </c>
      <c r="C548" s="74" t="s">
        <v>586</v>
      </c>
      <c r="D548" s="148"/>
      <c r="E548" s="236">
        <v>432.5</v>
      </c>
    </row>
    <row r="549" spans="1:5" ht="30.75" customHeight="1">
      <c r="A549" s="83"/>
      <c r="B549" s="47" t="s">
        <v>283</v>
      </c>
      <c r="C549" s="74" t="s">
        <v>6</v>
      </c>
      <c r="D549" s="148">
        <v>200</v>
      </c>
      <c r="E549" s="236">
        <v>382.5</v>
      </c>
    </row>
    <row r="550" spans="1:5" ht="30.75" customHeight="1">
      <c r="A550" s="83"/>
      <c r="B550" s="48" t="s">
        <v>284</v>
      </c>
      <c r="C550" s="74" t="s">
        <v>6</v>
      </c>
      <c r="D550" s="148">
        <v>240</v>
      </c>
      <c r="E550" s="236">
        <v>382.5</v>
      </c>
    </row>
    <row r="551" spans="1:5" ht="30.75" customHeight="1">
      <c r="A551" s="83"/>
      <c r="B551" s="126" t="s">
        <v>3</v>
      </c>
      <c r="C551" s="74" t="s">
        <v>6</v>
      </c>
      <c r="D551" s="148"/>
      <c r="E551" s="236">
        <v>50</v>
      </c>
    </row>
    <row r="552" spans="1:5" ht="18" customHeight="1">
      <c r="A552" s="83"/>
      <c r="B552" s="55" t="s">
        <v>313</v>
      </c>
      <c r="C552" s="74" t="s">
        <v>6</v>
      </c>
      <c r="D552" s="148">
        <v>400</v>
      </c>
      <c r="E552" s="236">
        <v>50</v>
      </c>
    </row>
    <row r="553" spans="1:5" ht="30.75" customHeight="1">
      <c r="A553" s="83"/>
      <c r="B553" s="55" t="s">
        <v>340</v>
      </c>
      <c r="C553" s="74" t="s">
        <v>6</v>
      </c>
      <c r="D553" s="148">
        <v>410</v>
      </c>
      <c r="E553" s="236">
        <v>50</v>
      </c>
    </row>
    <row r="554" spans="1:5" ht="31.5" customHeight="1">
      <c r="A554" s="54"/>
      <c r="B554" s="126" t="s">
        <v>1</v>
      </c>
      <c r="C554" s="74" t="s">
        <v>196</v>
      </c>
      <c r="D554" s="148"/>
      <c r="E554" s="236">
        <v>277.5</v>
      </c>
    </row>
    <row r="555" spans="1:5" ht="65.25" customHeight="1">
      <c r="A555" s="54"/>
      <c r="B555" s="126" t="s">
        <v>7</v>
      </c>
      <c r="C555" s="74" t="s">
        <v>197</v>
      </c>
      <c r="D555" s="148"/>
      <c r="E555" s="236">
        <v>277.5</v>
      </c>
    </row>
    <row r="556" spans="1:5" ht="31.5" customHeight="1">
      <c r="A556" s="54"/>
      <c r="B556" s="47" t="s">
        <v>283</v>
      </c>
      <c r="C556" s="74" t="s">
        <v>197</v>
      </c>
      <c r="D556" s="148">
        <v>200</v>
      </c>
      <c r="E556" s="236">
        <v>277.5</v>
      </c>
    </row>
    <row r="557" spans="1:5" ht="31.5" customHeight="1">
      <c r="A557" s="54"/>
      <c r="B557" s="48" t="s">
        <v>284</v>
      </c>
      <c r="C557" s="74" t="s">
        <v>197</v>
      </c>
      <c r="D557" s="148">
        <v>240</v>
      </c>
      <c r="E557" s="236">
        <v>277.5</v>
      </c>
    </row>
    <row r="558" spans="1:6" ht="20.25" customHeight="1">
      <c r="A558" s="152"/>
      <c r="B558" s="123" t="s">
        <v>275</v>
      </c>
      <c r="C558" s="124" t="s">
        <v>396</v>
      </c>
      <c r="D558" s="205"/>
      <c r="E558" s="243">
        <v>2391277</v>
      </c>
      <c r="F558" s="19"/>
    </row>
    <row r="559" spans="1:5" ht="45">
      <c r="A559" s="195"/>
      <c r="B559" s="50" t="s">
        <v>561</v>
      </c>
      <c r="C559" s="1" t="s">
        <v>560</v>
      </c>
      <c r="D559" s="148"/>
      <c r="E559" s="236">
        <v>151133.2</v>
      </c>
    </row>
    <row r="560" spans="1:5" ht="14.25">
      <c r="A560" s="195"/>
      <c r="B560" s="4" t="s">
        <v>445</v>
      </c>
      <c r="C560" s="1" t="s">
        <v>595</v>
      </c>
      <c r="D560" s="148"/>
      <c r="E560" s="236">
        <v>3338.7</v>
      </c>
    </row>
    <row r="561" spans="1:5" ht="75">
      <c r="A561" s="195"/>
      <c r="B561" s="50" t="s">
        <v>318</v>
      </c>
      <c r="C561" s="1" t="s">
        <v>595</v>
      </c>
      <c r="D561" s="148" t="s">
        <v>362</v>
      </c>
      <c r="E561" s="236">
        <v>3338.7</v>
      </c>
    </row>
    <row r="562" spans="1:5" ht="30">
      <c r="A562" s="196"/>
      <c r="B562" s="50" t="s">
        <v>319</v>
      </c>
      <c r="C562" s="1" t="s">
        <v>595</v>
      </c>
      <c r="D562" s="148" t="s">
        <v>504</v>
      </c>
      <c r="E562" s="236">
        <v>3338.7</v>
      </c>
    </row>
    <row r="563" spans="1:5" ht="28.5">
      <c r="A563" s="196"/>
      <c r="B563" s="4" t="s">
        <v>594</v>
      </c>
      <c r="C563" s="1" t="s">
        <v>600</v>
      </c>
      <c r="D563" s="148"/>
      <c r="E563" s="236">
        <v>2878.3</v>
      </c>
    </row>
    <row r="564" spans="1:5" ht="75">
      <c r="A564" s="196"/>
      <c r="B564" s="50" t="s">
        <v>318</v>
      </c>
      <c r="C564" s="1" t="s">
        <v>600</v>
      </c>
      <c r="D564" s="148" t="s">
        <v>362</v>
      </c>
      <c r="E564" s="236">
        <v>2878.3</v>
      </c>
    </row>
    <row r="565" spans="1:5" ht="30">
      <c r="A565" s="196"/>
      <c r="B565" s="50" t="s">
        <v>319</v>
      </c>
      <c r="C565" s="1" t="s">
        <v>600</v>
      </c>
      <c r="D565" s="148" t="s">
        <v>504</v>
      </c>
      <c r="E565" s="236">
        <v>2878.3</v>
      </c>
    </row>
    <row r="566" spans="1:5" ht="15">
      <c r="A566" s="196"/>
      <c r="B566" s="50" t="s">
        <v>198</v>
      </c>
      <c r="C566" s="1" t="s">
        <v>596</v>
      </c>
      <c r="D566" s="148"/>
      <c r="E566" s="236">
        <v>2450</v>
      </c>
    </row>
    <row r="567" spans="1:5" ht="75">
      <c r="A567" s="196"/>
      <c r="B567" s="50" t="s">
        <v>318</v>
      </c>
      <c r="C567" s="1" t="s">
        <v>596</v>
      </c>
      <c r="D567" s="148" t="s">
        <v>362</v>
      </c>
      <c r="E567" s="236">
        <v>2450</v>
      </c>
    </row>
    <row r="568" spans="1:5" ht="30">
      <c r="A568" s="196"/>
      <c r="B568" s="98" t="s">
        <v>319</v>
      </c>
      <c r="C568" s="1" t="s">
        <v>596</v>
      </c>
      <c r="D568" s="148" t="s">
        <v>504</v>
      </c>
      <c r="E568" s="236">
        <v>2450</v>
      </c>
    </row>
    <row r="569" spans="1:5" ht="15">
      <c r="A569" s="196"/>
      <c r="B569" s="49" t="s">
        <v>598</v>
      </c>
      <c r="C569" s="1" t="s">
        <v>597</v>
      </c>
      <c r="D569" s="148"/>
      <c r="E569" s="236">
        <v>3068</v>
      </c>
    </row>
    <row r="570" spans="1:5" ht="75">
      <c r="A570" s="196"/>
      <c r="B570" s="50" t="s">
        <v>318</v>
      </c>
      <c r="C570" s="1" t="s">
        <v>597</v>
      </c>
      <c r="D570" s="148" t="s">
        <v>362</v>
      </c>
      <c r="E570" s="236">
        <v>2904</v>
      </c>
    </row>
    <row r="571" spans="1:5" ht="30">
      <c r="A571" s="196"/>
      <c r="B571" s="49" t="s">
        <v>319</v>
      </c>
      <c r="C571" s="1" t="s">
        <v>597</v>
      </c>
      <c r="D571" s="148" t="s">
        <v>504</v>
      </c>
      <c r="E571" s="236">
        <v>2904</v>
      </c>
    </row>
    <row r="572" spans="1:5" ht="30">
      <c r="A572" s="196"/>
      <c r="B572" s="47" t="s">
        <v>283</v>
      </c>
      <c r="C572" s="1" t="s">
        <v>597</v>
      </c>
      <c r="D572" s="148" t="s">
        <v>286</v>
      </c>
      <c r="E572" s="236">
        <v>164</v>
      </c>
    </row>
    <row r="573" spans="1:5" ht="28.5">
      <c r="A573" s="196"/>
      <c r="B573" s="10" t="s">
        <v>282</v>
      </c>
      <c r="C573" s="1" t="s">
        <v>597</v>
      </c>
      <c r="D573" s="148" t="s">
        <v>276</v>
      </c>
      <c r="E573" s="236">
        <v>164</v>
      </c>
    </row>
    <row r="574" spans="1:5" ht="14.25">
      <c r="A574" s="196"/>
      <c r="B574" s="10" t="s">
        <v>399</v>
      </c>
      <c r="C574" s="1" t="s">
        <v>562</v>
      </c>
      <c r="D574" s="148"/>
      <c r="E574" s="236">
        <v>139398.2</v>
      </c>
    </row>
    <row r="575" spans="1:5" ht="75">
      <c r="A575" s="196"/>
      <c r="B575" s="50" t="s">
        <v>318</v>
      </c>
      <c r="C575" s="1" t="s">
        <v>562</v>
      </c>
      <c r="D575" s="148" t="s">
        <v>362</v>
      </c>
      <c r="E575" s="236">
        <v>131733.1</v>
      </c>
    </row>
    <row r="576" spans="1:5" ht="30">
      <c r="A576" s="196"/>
      <c r="B576" s="50" t="s">
        <v>319</v>
      </c>
      <c r="C576" s="1" t="s">
        <v>562</v>
      </c>
      <c r="D576" s="148" t="s">
        <v>504</v>
      </c>
      <c r="E576" s="236">
        <v>131733.1</v>
      </c>
    </row>
    <row r="577" spans="1:5" ht="30">
      <c r="A577" s="196"/>
      <c r="B577" s="50" t="s">
        <v>283</v>
      </c>
      <c r="C577" s="1" t="s">
        <v>562</v>
      </c>
      <c r="D577" s="148" t="s">
        <v>286</v>
      </c>
      <c r="E577" s="236">
        <v>7379.6</v>
      </c>
    </row>
    <row r="578" spans="1:5" ht="28.5">
      <c r="A578" s="196"/>
      <c r="B578" s="10" t="s">
        <v>282</v>
      </c>
      <c r="C578" s="1" t="s">
        <v>562</v>
      </c>
      <c r="D578" s="148" t="s">
        <v>276</v>
      </c>
      <c r="E578" s="236">
        <v>7379.6</v>
      </c>
    </row>
    <row r="579" spans="1:5" ht="15">
      <c r="A579" s="196"/>
      <c r="B579" s="50" t="s">
        <v>285</v>
      </c>
      <c r="C579" s="1" t="s">
        <v>562</v>
      </c>
      <c r="D579" s="148" t="s">
        <v>366</v>
      </c>
      <c r="E579" s="236">
        <v>285.5</v>
      </c>
    </row>
    <row r="580" spans="1:5" ht="15">
      <c r="A580" s="196"/>
      <c r="B580" s="50" t="s">
        <v>278</v>
      </c>
      <c r="C580" s="1" t="s">
        <v>562</v>
      </c>
      <c r="D580" s="148" t="s">
        <v>277</v>
      </c>
      <c r="E580" s="236">
        <v>285.5</v>
      </c>
    </row>
    <row r="581" spans="1:5" ht="14.25">
      <c r="A581" s="196"/>
      <c r="B581" s="10" t="s">
        <v>347</v>
      </c>
      <c r="C581" s="5" t="s">
        <v>346</v>
      </c>
      <c r="D581" s="148"/>
      <c r="E581" s="236">
        <v>175570.7</v>
      </c>
    </row>
    <row r="582" spans="1:5" ht="27.75" customHeight="1">
      <c r="A582" s="196"/>
      <c r="B582" s="9" t="s">
        <v>199</v>
      </c>
      <c r="C582" s="1" t="s">
        <v>555</v>
      </c>
      <c r="D582" s="148"/>
      <c r="E582" s="236">
        <v>3000</v>
      </c>
    </row>
    <row r="583" spans="1:5" ht="14.25">
      <c r="A583" s="196"/>
      <c r="B583" s="10" t="s">
        <v>285</v>
      </c>
      <c r="C583" s="1" t="s">
        <v>555</v>
      </c>
      <c r="D583" s="148">
        <v>800</v>
      </c>
      <c r="E583" s="236">
        <v>3000</v>
      </c>
    </row>
    <row r="584" spans="1:5" ht="15">
      <c r="A584" s="196"/>
      <c r="B584" s="49" t="s">
        <v>179</v>
      </c>
      <c r="C584" s="1" t="s">
        <v>555</v>
      </c>
      <c r="D584" s="148">
        <v>870</v>
      </c>
      <c r="E584" s="236">
        <v>3000</v>
      </c>
    </row>
    <row r="585" spans="1:5" ht="30">
      <c r="A585" s="196"/>
      <c r="B585" s="105" t="s">
        <v>288</v>
      </c>
      <c r="C585" s="1" t="s">
        <v>601</v>
      </c>
      <c r="D585" s="148" t="s">
        <v>487</v>
      </c>
      <c r="E585" s="236">
        <v>46742</v>
      </c>
    </row>
    <row r="586" spans="1:5" ht="15">
      <c r="A586" s="196"/>
      <c r="B586" s="105" t="s">
        <v>289</v>
      </c>
      <c r="C586" s="1" t="s">
        <v>601</v>
      </c>
      <c r="D586" s="148" t="s">
        <v>508</v>
      </c>
      <c r="E586" s="236">
        <v>46742</v>
      </c>
    </row>
    <row r="587" spans="1:5" ht="14.25">
      <c r="A587" s="196"/>
      <c r="B587" s="10" t="s">
        <v>558</v>
      </c>
      <c r="C587" s="1" t="s">
        <v>563</v>
      </c>
      <c r="D587" s="148"/>
      <c r="E587" s="236">
        <v>1650.9</v>
      </c>
    </row>
    <row r="588" spans="1:5" ht="14.25">
      <c r="A588" s="196"/>
      <c r="B588" s="10" t="s">
        <v>285</v>
      </c>
      <c r="C588" s="1" t="s">
        <v>563</v>
      </c>
      <c r="D588" s="148" t="s">
        <v>366</v>
      </c>
      <c r="E588" s="236">
        <v>1650.9</v>
      </c>
    </row>
    <row r="589" spans="1:5" ht="14.25">
      <c r="A589" s="196"/>
      <c r="B589" s="10" t="s">
        <v>556</v>
      </c>
      <c r="C589" s="1" t="s">
        <v>563</v>
      </c>
      <c r="D589" s="148" t="s">
        <v>277</v>
      </c>
      <c r="E589" s="236">
        <v>1650.9</v>
      </c>
    </row>
    <row r="590" spans="1:5" ht="15">
      <c r="A590" s="196"/>
      <c r="B590" s="47" t="s">
        <v>565</v>
      </c>
      <c r="C590" s="1" t="s">
        <v>567</v>
      </c>
      <c r="D590" s="148"/>
      <c r="E590" s="236">
        <v>975</v>
      </c>
    </row>
    <row r="591" spans="1:5" ht="15">
      <c r="A591" s="196"/>
      <c r="B591" s="47" t="s">
        <v>303</v>
      </c>
      <c r="C591" s="1" t="s">
        <v>567</v>
      </c>
      <c r="D591" s="148">
        <v>300</v>
      </c>
      <c r="E591" s="236">
        <v>975</v>
      </c>
    </row>
    <row r="592" spans="1:5" ht="30">
      <c r="A592" s="196"/>
      <c r="B592" s="47" t="s">
        <v>564</v>
      </c>
      <c r="C592" s="1" t="s">
        <v>567</v>
      </c>
      <c r="D592" s="148">
        <v>310</v>
      </c>
      <c r="E592" s="236">
        <v>975</v>
      </c>
    </row>
    <row r="593" spans="1:5" ht="30" hidden="1">
      <c r="A593" s="196"/>
      <c r="B593" s="47" t="s">
        <v>193</v>
      </c>
      <c r="C593" s="1" t="s">
        <v>94</v>
      </c>
      <c r="D593" s="148"/>
      <c r="E593" s="236"/>
    </row>
    <row r="594" spans="1:5" ht="75">
      <c r="A594" s="196"/>
      <c r="B594" s="50" t="s">
        <v>318</v>
      </c>
      <c r="C594" s="1" t="s">
        <v>94</v>
      </c>
      <c r="D594" s="148" t="s">
        <v>362</v>
      </c>
      <c r="E594" s="236">
        <v>2445.1</v>
      </c>
    </row>
    <row r="595" spans="1:5" ht="15">
      <c r="A595" s="196"/>
      <c r="B595" s="50" t="s">
        <v>245</v>
      </c>
      <c r="C595" s="1" t="s">
        <v>94</v>
      </c>
      <c r="D595" s="203">
        <v>110</v>
      </c>
      <c r="E595" s="236">
        <v>2445.1</v>
      </c>
    </row>
    <row r="596" spans="1:5" ht="30">
      <c r="A596" s="196"/>
      <c r="B596" s="50" t="s">
        <v>283</v>
      </c>
      <c r="C596" s="1" t="s">
        <v>94</v>
      </c>
      <c r="D596" s="203" t="s">
        <v>286</v>
      </c>
      <c r="E596" s="236">
        <v>76.6</v>
      </c>
    </row>
    <row r="597" spans="1:5" ht="30">
      <c r="A597" s="196"/>
      <c r="B597" s="50" t="s">
        <v>284</v>
      </c>
      <c r="C597" s="1" t="s">
        <v>94</v>
      </c>
      <c r="D597" s="148" t="s">
        <v>276</v>
      </c>
      <c r="E597" s="236">
        <v>76.6</v>
      </c>
    </row>
    <row r="598" spans="1:5" ht="15">
      <c r="A598" s="196"/>
      <c r="B598" s="50" t="s">
        <v>285</v>
      </c>
      <c r="C598" s="1" t="s">
        <v>94</v>
      </c>
      <c r="D598" s="148" t="s">
        <v>366</v>
      </c>
      <c r="E598" s="236">
        <v>28.9</v>
      </c>
    </row>
    <row r="599" spans="1:5" ht="15">
      <c r="A599" s="196"/>
      <c r="B599" s="50" t="s">
        <v>278</v>
      </c>
      <c r="C599" s="1" t="s">
        <v>94</v>
      </c>
      <c r="D599" s="148" t="s">
        <v>277</v>
      </c>
      <c r="E599" s="236">
        <v>28.9</v>
      </c>
    </row>
    <row r="600" spans="1:5" ht="75">
      <c r="A600" s="196"/>
      <c r="B600" s="90" t="s">
        <v>554</v>
      </c>
      <c r="C600" s="11" t="s">
        <v>566</v>
      </c>
      <c r="D600" s="148"/>
      <c r="E600" s="236">
        <v>1655</v>
      </c>
    </row>
    <row r="601" spans="1:5" ht="30">
      <c r="A601" s="196"/>
      <c r="B601" s="90" t="s">
        <v>283</v>
      </c>
      <c r="C601" s="11" t="s">
        <v>566</v>
      </c>
      <c r="D601" s="203" t="s">
        <v>286</v>
      </c>
      <c r="E601" s="236">
        <v>1655</v>
      </c>
    </row>
    <row r="602" spans="1:5" ht="30">
      <c r="A602" s="196"/>
      <c r="B602" s="84" t="s">
        <v>284</v>
      </c>
      <c r="C602" s="11" t="s">
        <v>566</v>
      </c>
      <c r="D602" s="148" t="s">
        <v>276</v>
      </c>
      <c r="E602" s="236">
        <v>1655</v>
      </c>
    </row>
    <row r="603" spans="1:5" ht="14.25">
      <c r="A603" s="196"/>
      <c r="B603" s="10" t="s">
        <v>593</v>
      </c>
      <c r="C603" s="1" t="s">
        <v>592</v>
      </c>
      <c r="D603" s="148"/>
      <c r="E603" s="236">
        <v>267.7</v>
      </c>
    </row>
    <row r="604" spans="1:5" ht="30">
      <c r="A604" s="196"/>
      <c r="B604" s="47" t="s">
        <v>283</v>
      </c>
      <c r="C604" s="1" t="s">
        <v>592</v>
      </c>
      <c r="D604" s="203" t="s">
        <v>286</v>
      </c>
      <c r="E604" s="236">
        <v>267.7</v>
      </c>
    </row>
    <row r="605" spans="1:5" ht="28.5">
      <c r="A605" s="196"/>
      <c r="B605" s="10" t="s">
        <v>282</v>
      </c>
      <c r="C605" s="1" t="s">
        <v>592</v>
      </c>
      <c r="D605" s="148" t="s">
        <v>276</v>
      </c>
      <c r="E605" s="236">
        <v>267.7</v>
      </c>
    </row>
    <row r="606" spans="1:5" ht="30">
      <c r="A606" s="196"/>
      <c r="B606" s="50" t="s">
        <v>145</v>
      </c>
      <c r="C606" s="5" t="s">
        <v>170</v>
      </c>
      <c r="D606" s="148"/>
      <c r="E606" s="236">
        <v>3740</v>
      </c>
    </row>
    <row r="607" spans="1:5" ht="15">
      <c r="A607" s="196"/>
      <c r="B607" s="47" t="s">
        <v>285</v>
      </c>
      <c r="C607" s="74" t="s">
        <v>170</v>
      </c>
      <c r="D607" s="148">
        <v>800</v>
      </c>
      <c r="E607" s="236">
        <v>3740</v>
      </c>
    </row>
    <row r="608" spans="1:5" ht="15">
      <c r="A608" s="196"/>
      <c r="B608" s="50" t="s">
        <v>556</v>
      </c>
      <c r="C608" s="74" t="s">
        <v>170</v>
      </c>
      <c r="D608" s="148">
        <v>880</v>
      </c>
      <c r="E608" s="236">
        <v>3740</v>
      </c>
    </row>
    <row r="609" spans="1:5" ht="30">
      <c r="A609" s="196"/>
      <c r="B609" s="50" t="s">
        <v>250</v>
      </c>
      <c r="C609" s="6" t="s">
        <v>251</v>
      </c>
      <c r="D609" s="205"/>
      <c r="E609" s="242">
        <v>2760</v>
      </c>
    </row>
    <row r="610" spans="1:5" ht="15">
      <c r="A610" s="196"/>
      <c r="B610" s="47" t="s">
        <v>285</v>
      </c>
      <c r="C610" s="6" t="s">
        <v>251</v>
      </c>
      <c r="D610" s="148">
        <v>800</v>
      </c>
      <c r="E610" s="242">
        <v>2760</v>
      </c>
    </row>
    <row r="611" spans="1:5" ht="15">
      <c r="A611" s="196"/>
      <c r="B611" s="50" t="s">
        <v>556</v>
      </c>
      <c r="C611" s="6" t="s">
        <v>251</v>
      </c>
      <c r="D611" s="148">
        <v>880</v>
      </c>
      <c r="E611" s="242">
        <v>2760</v>
      </c>
    </row>
    <row r="612" spans="1:5" ht="30">
      <c r="A612" s="196"/>
      <c r="B612" s="50" t="s">
        <v>281</v>
      </c>
      <c r="C612" s="246" t="s">
        <v>206</v>
      </c>
      <c r="D612" s="205"/>
      <c r="E612" s="242">
        <v>165</v>
      </c>
    </row>
    <row r="613" spans="1:5" ht="30">
      <c r="A613" s="196"/>
      <c r="B613" s="105" t="s">
        <v>288</v>
      </c>
      <c r="C613" s="246" t="s">
        <v>206</v>
      </c>
      <c r="D613" s="205">
        <v>600</v>
      </c>
      <c r="E613" s="242">
        <v>165</v>
      </c>
    </row>
    <row r="614" spans="1:5" ht="15">
      <c r="A614" s="196"/>
      <c r="B614" s="105" t="s">
        <v>289</v>
      </c>
      <c r="C614" s="246" t="s">
        <v>206</v>
      </c>
      <c r="D614" s="205">
        <v>610</v>
      </c>
      <c r="E614" s="242">
        <v>165</v>
      </c>
    </row>
    <row r="615" spans="1:5" ht="15">
      <c r="A615" s="196"/>
      <c r="B615" s="105" t="s">
        <v>115</v>
      </c>
      <c r="C615" s="246" t="s">
        <v>209</v>
      </c>
      <c r="D615" s="205"/>
      <c r="E615" s="242">
        <v>17499.5</v>
      </c>
    </row>
    <row r="616" spans="1:5" ht="30">
      <c r="A616" s="196"/>
      <c r="B616" s="90" t="s">
        <v>283</v>
      </c>
      <c r="C616" s="246" t="s">
        <v>209</v>
      </c>
      <c r="D616" s="205">
        <v>200</v>
      </c>
      <c r="E616" s="242">
        <v>17499.5</v>
      </c>
    </row>
    <row r="617" spans="1:5" ht="30">
      <c r="A617" s="196"/>
      <c r="B617" s="84" t="s">
        <v>284</v>
      </c>
      <c r="C617" s="246" t="s">
        <v>209</v>
      </c>
      <c r="D617" s="205">
        <v>240</v>
      </c>
      <c r="E617" s="242">
        <v>17499.5</v>
      </c>
    </row>
    <row r="618" spans="1:5" ht="15" hidden="1">
      <c r="A618" s="196"/>
      <c r="B618" s="84" t="s">
        <v>285</v>
      </c>
      <c r="C618" s="246" t="s">
        <v>377</v>
      </c>
      <c r="D618" s="205">
        <v>800</v>
      </c>
      <c r="E618" s="242"/>
    </row>
    <row r="619" spans="1:5" ht="15" hidden="1">
      <c r="A619" s="196"/>
      <c r="B619" s="84" t="s">
        <v>278</v>
      </c>
      <c r="C619" s="246" t="s">
        <v>377</v>
      </c>
      <c r="D619" s="205">
        <v>850</v>
      </c>
      <c r="E619" s="242"/>
    </row>
    <row r="620" spans="1:5" ht="42.75" customHeight="1">
      <c r="A620" s="196"/>
      <c r="B620" s="50" t="s">
        <v>255</v>
      </c>
      <c r="C620" s="246" t="s">
        <v>254</v>
      </c>
      <c r="D620" s="205"/>
      <c r="E620" s="242">
        <v>6360</v>
      </c>
    </row>
    <row r="621" spans="1:5" ht="30">
      <c r="A621" s="196"/>
      <c r="B621" s="50" t="s">
        <v>283</v>
      </c>
      <c r="C621" s="246" t="s">
        <v>254</v>
      </c>
      <c r="D621" s="203" t="s">
        <v>286</v>
      </c>
      <c r="E621" s="242">
        <v>4100</v>
      </c>
    </row>
    <row r="622" spans="1:5" ht="30">
      <c r="A622" s="196"/>
      <c r="B622" s="50" t="s">
        <v>284</v>
      </c>
      <c r="C622" s="246" t="s">
        <v>254</v>
      </c>
      <c r="D622" s="148" t="s">
        <v>276</v>
      </c>
      <c r="E622" s="242">
        <v>4100</v>
      </c>
    </row>
    <row r="623" spans="1:5" ht="30">
      <c r="A623" s="196"/>
      <c r="B623" s="105" t="s">
        <v>288</v>
      </c>
      <c r="C623" s="246" t="s">
        <v>254</v>
      </c>
      <c r="D623" s="205">
        <v>600</v>
      </c>
      <c r="E623" s="242">
        <v>2260</v>
      </c>
    </row>
    <row r="624" spans="1:5" ht="15">
      <c r="A624" s="196"/>
      <c r="B624" s="55" t="s">
        <v>296</v>
      </c>
      <c r="C624" s="246" t="s">
        <v>254</v>
      </c>
      <c r="D624" s="205">
        <v>620</v>
      </c>
      <c r="E624" s="242">
        <v>2260</v>
      </c>
    </row>
    <row r="625" spans="1:5" ht="30">
      <c r="A625" s="196"/>
      <c r="B625" s="84" t="s">
        <v>146</v>
      </c>
      <c r="C625" s="246" t="s">
        <v>147</v>
      </c>
      <c r="D625" s="205"/>
      <c r="E625" s="242">
        <v>88205</v>
      </c>
    </row>
    <row r="626" spans="1:5" ht="15">
      <c r="A626" s="196"/>
      <c r="B626" s="50" t="s">
        <v>285</v>
      </c>
      <c r="C626" s="246" t="s">
        <v>147</v>
      </c>
      <c r="D626" s="205">
        <v>800</v>
      </c>
      <c r="E626" s="242">
        <v>88205</v>
      </c>
    </row>
    <row r="627" spans="1:5" ht="45">
      <c r="A627" s="196"/>
      <c r="B627" s="50" t="s">
        <v>173</v>
      </c>
      <c r="C627" s="246" t="s">
        <v>147</v>
      </c>
      <c r="D627" s="205">
        <v>810</v>
      </c>
      <c r="E627" s="242">
        <v>88205</v>
      </c>
    </row>
    <row r="628" spans="1:5" ht="15.75" thickBot="1">
      <c r="A628" s="197"/>
      <c r="B628" s="198" t="s">
        <v>171</v>
      </c>
      <c r="C628" s="199"/>
      <c r="D628" s="215"/>
      <c r="E628" s="244">
        <v>2717980.9</v>
      </c>
    </row>
    <row r="629" spans="1:2" ht="14.25">
      <c r="A629" s="20"/>
      <c r="B629" s="70"/>
    </row>
    <row r="630" spans="1:2" ht="14.25">
      <c r="A630" s="20"/>
      <c r="B630" s="70"/>
    </row>
    <row r="631" spans="1:2" ht="14.25">
      <c r="A631" s="20"/>
      <c r="B631" s="70"/>
    </row>
    <row r="632" spans="1:2" ht="14.25">
      <c r="A632" s="20"/>
      <c r="B632" s="70"/>
    </row>
    <row r="633" spans="1:2" ht="14.25">
      <c r="A633" s="20"/>
      <c r="B633" s="70"/>
    </row>
    <row r="634" spans="1:2" ht="14.25">
      <c r="A634" s="20"/>
      <c r="B634" s="70"/>
    </row>
    <row r="635" spans="1:2" ht="14.25">
      <c r="A635" s="20"/>
      <c r="B635" s="70"/>
    </row>
    <row r="636" spans="1:2" ht="14.25">
      <c r="A636" s="20"/>
      <c r="B636" s="70"/>
    </row>
    <row r="637" spans="1:2" ht="14.25">
      <c r="A637" s="20"/>
      <c r="B637" s="70"/>
    </row>
    <row r="638" spans="1:2" ht="14.25">
      <c r="A638" s="20"/>
      <c r="B638" s="70"/>
    </row>
    <row r="639" spans="1:2" ht="14.25">
      <c r="A639" s="20"/>
      <c r="B639" s="70"/>
    </row>
    <row r="640" spans="1:2" ht="14.25">
      <c r="A640" s="20"/>
      <c r="B640" s="70"/>
    </row>
    <row r="641" spans="1:2" ht="14.25">
      <c r="A641" s="20"/>
      <c r="B641" s="70"/>
    </row>
    <row r="642" spans="1:2" ht="14.25">
      <c r="A642" s="20"/>
      <c r="B642" s="70"/>
    </row>
    <row r="643" spans="1:2" ht="14.25">
      <c r="A643" s="20"/>
      <c r="B643" s="70"/>
    </row>
    <row r="644" spans="1:2" ht="14.25">
      <c r="A644" s="20"/>
      <c r="B644" s="70"/>
    </row>
    <row r="645" spans="1:2" ht="14.25">
      <c r="A645" s="20"/>
      <c r="B645" s="70"/>
    </row>
    <row r="646" spans="1:2" ht="14.25">
      <c r="A646" s="20"/>
      <c r="B646" s="70"/>
    </row>
    <row r="647" spans="1:2" ht="14.25">
      <c r="A647" s="20"/>
      <c r="B647" s="70"/>
    </row>
    <row r="648" spans="1:2" ht="14.25">
      <c r="A648" s="20"/>
      <c r="B648" s="70"/>
    </row>
    <row r="649" spans="1:2" ht="14.25">
      <c r="A649" s="20"/>
      <c r="B649" s="70"/>
    </row>
    <row r="650" spans="1:2" ht="14.25">
      <c r="A650" s="20"/>
      <c r="B650" s="70"/>
    </row>
    <row r="651" spans="1:2" ht="14.25">
      <c r="A651" s="20"/>
      <c r="B651" s="70"/>
    </row>
    <row r="652" spans="1:2" ht="14.25">
      <c r="A652" s="20"/>
      <c r="B652" s="70"/>
    </row>
    <row r="653" spans="1:2" ht="14.25">
      <c r="A653" s="20"/>
      <c r="B653" s="70"/>
    </row>
    <row r="654" spans="1:2" ht="14.25">
      <c r="A654" s="20"/>
      <c r="B654" s="70"/>
    </row>
    <row r="655" spans="1:2" ht="14.25">
      <c r="A655" s="20"/>
      <c r="B655" s="70"/>
    </row>
    <row r="656" spans="1:2" ht="14.25">
      <c r="A656" s="20"/>
      <c r="B656" s="70"/>
    </row>
    <row r="657" spans="1:2" ht="14.25">
      <c r="A657" s="20"/>
      <c r="B657" s="70"/>
    </row>
    <row r="658" spans="1:2" ht="14.25">
      <c r="A658" s="20"/>
      <c r="B658" s="70"/>
    </row>
    <row r="659" spans="1:2" ht="14.25">
      <c r="A659" s="20"/>
      <c r="B659" s="70"/>
    </row>
    <row r="660" spans="1:2" ht="14.25">
      <c r="A660" s="20"/>
      <c r="B660" s="70"/>
    </row>
    <row r="661" spans="1:2" ht="14.25">
      <c r="A661" s="20"/>
      <c r="B661" s="70"/>
    </row>
    <row r="662" spans="1:2" ht="14.25">
      <c r="A662" s="20"/>
      <c r="B662" s="70"/>
    </row>
  </sheetData>
  <sheetProtection/>
  <mergeCells count="4">
    <mergeCell ref="B9:C9"/>
    <mergeCell ref="A8:E8"/>
    <mergeCell ref="C2:E2"/>
    <mergeCell ref="C3:E3"/>
  </mergeCells>
  <printOptions/>
  <pageMargins left="0.36" right="0.25" top="0.28" bottom="0.27" header="0.17" footer="0.23"/>
  <pageSetup horizontalDpi="600" verticalDpi="600" orientation="portrait" paperSize="9" scale="8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2014-06-18T15:22:52Z</cp:lastPrinted>
  <dcterms:created xsi:type="dcterms:W3CDTF">2002-11-11T07:39:40Z</dcterms:created>
  <dcterms:modified xsi:type="dcterms:W3CDTF">2014-06-20T11:55:12Z</dcterms:modified>
  <cp:category/>
  <cp:version/>
  <cp:contentType/>
  <cp:contentStatus/>
</cp:coreProperties>
</file>