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" windowWidth="15450" windowHeight="123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<sst xmlns="http://schemas.openxmlformats.org/spreadsheetml/2006/main" count="162" uniqueCount="161">
  <si>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</si>
  <si>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</si>
  <si>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</si>
  <si>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</si>
  <si>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</si>
  <si>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</si>
  <si>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</si>
  <si>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</si>
  <si>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</si>
  <si>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</si>
  <si>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</si>
  <si>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</si>
  <si>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</si>
  <si>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</si>
  <si>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</si>
  <si>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</si>
  <si>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</si>
  <si>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</si>
  <si>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Код бюджетной классификации</t>
  </si>
  <si>
    <t>000 1 01 00000 00 0000 000</t>
  </si>
  <si>
    <t xml:space="preserve">000 1 01 02000 01 0000 110      </t>
  </si>
  <si>
    <t>000 1 06 00000 00 0000 000</t>
  </si>
  <si>
    <t>000 1 08 00000 00 0000 000</t>
  </si>
  <si>
    <t>000 1 08 03010 01 0000 110</t>
  </si>
  <si>
    <t>000 1 08 07150 01 0000 110</t>
  </si>
  <si>
    <t>000 1 14 00000 00 0000 000</t>
  </si>
  <si>
    <t>000 1 17 00000 00 0000 000</t>
  </si>
  <si>
    <t>000 1 16 00000 00 0000 140</t>
  </si>
  <si>
    <t>000 1 00 00000 00 0000 000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</si>
  <si>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</si>
  <si>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</si>
  <si>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</si>
  <si>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</si>
  <si>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</si>
  <si>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</si>
  <si>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</si>
  <si>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</si>
  <si>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</si>
  <si>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</si>
  <si>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</si>
  <si>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</si>
  <si>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000 1 14 01040 04 0000 410</t>
  </si>
  <si>
    <t>000 1 16 90040 04 0000 140</t>
  </si>
  <si>
    <t>000 1 17 05040 04 0000 180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</si>
  <si>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</si>
  <si>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</si>
  <si>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</si>
  <si>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 xml:space="preserve">Поступления от штрафов, налагаемых подразделениями органов внутренних дел 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</si>
  <si>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</si>
  <si>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</si>
  <si>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</si>
  <si>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</si>
  <si>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901 2 02 03022 04 0000 151</t>
  </si>
  <si>
    <t>902 2 02 03024 04 0000 151</t>
  </si>
  <si>
    <t xml:space="preserve">Поступления от прочих штрафов 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</si>
  <si>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</si>
  <si>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Государственная пошлина за выдачу разрешения на установку рекламной конструкции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</si>
  <si>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</si>
  <si>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</si>
  <si>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</si>
  <si>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>902 2 02 03029 04 0000 151</t>
  </si>
  <si>
    <t>906 2 02 01001 04 0000 151</t>
  </si>
  <si>
    <t>Безвозмездные поступления</t>
  </si>
  <si>
    <t>000 2 02 00000 00 0000 000</t>
  </si>
  <si>
    <t>тыс. 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</si>
  <si>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</si>
  <si>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</si>
  <si>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000 1 12  00000 00 0000 000</t>
  </si>
  <si>
    <t>Денежные взыскания (штрафы) за нарушения земельного законодательства</t>
  </si>
  <si>
    <t>Денежные взыскания (штрафы) за нарушение законодательства в области охраны окружающей среды</t>
  </si>
  <si>
    <t>на организацию оказания медицинской помощи на территории муниципального образования</t>
  </si>
  <si>
    <t>901 2 02 03015 04 0000 151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</si>
  <si>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</si>
  <si>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 000 1 14 02043 04 0000 410</t>
  </si>
  <si>
    <t>901 2 02 03024 04 0001 151</t>
  </si>
  <si>
    <t>901 2 02 03024 04 0002 151</t>
  </si>
  <si>
    <t>902 2 02 03999 04 0001 151</t>
  </si>
  <si>
    <t>901 2 02 03999 04 0001 151</t>
  </si>
  <si>
    <t>901 2 02 03999 04 0002 151</t>
  </si>
  <si>
    <t>902 2 02 03999 04 0002 151</t>
  </si>
  <si>
    <t>Плата за размещение отходов производства и потребления</t>
  </si>
  <si>
    <t>000 1 16 03010 01 6000 140</t>
  </si>
  <si>
    <t>000 1 16 03030 01 6000 140</t>
  </si>
  <si>
    <t>000 1 16 06000 01 6000 140</t>
  </si>
  <si>
    <t>000 1 16 25050 01 6000 140</t>
  </si>
  <si>
    <t>000 1 16 25060 01 6000 140</t>
  </si>
  <si>
    <t>000 1 16 90040 04 6000 140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</si>
  <si>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</si>
  <si>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</si>
  <si>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 xml:space="preserve"> 000 1 12 01010 01 6000 120</t>
  </si>
  <si>
    <t xml:space="preserve"> 000 1 12 01020 01 6000 120</t>
  </si>
  <si>
    <t xml:space="preserve"> 000 1 12 01040 01 6000 120</t>
  </si>
  <si>
    <t xml:space="preserve"> 000 1 12 01030 01 6000 120</t>
  </si>
  <si>
    <t>000 1 05 02000 02 0000 110</t>
  </si>
  <si>
    <t>000 1 05 01000 01 0000 110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</si>
  <si>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</si>
  <si>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</si>
  <si>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 xml:space="preserve"> 000 1 11 05012 04 0000 120</t>
  </si>
  <si>
    <t>902 2 02 03999 04 0003 151</t>
  </si>
  <si>
    <t>Прочие поступления от денежных взысканий (штрафов) и иных сумм в возмещение ущерба, зачисляемые в бюджеты городских округов, в том числе</t>
  </si>
  <si>
    <t>Прочие неналоговые доходы бюджетов городских округов, в том числе</t>
  </si>
  <si>
    <r>
      <t>000 1 14 06012 04 0000</t>
    </r>
    <r>
      <rPr>
        <sz val="8"/>
        <color indexed="14"/>
        <rFont val="Arial"/>
        <family val="2"/>
      </rPr>
      <t xml:space="preserve"> </t>
    </r>
    <r>
      <rPr>
        <sz val="8"/>
        <rFont val="Arial"/>
        <family val="2"/>
      </rPr>
      <t>430</t>
    </r>
  </si>
  <si>
    <t xml:space="preserve">на организацию предоставления гражданам РФ, имеющим место жительства в Московской области, субсидий на оплату жилого помещения и коммунальных услуг 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</si>
  <si>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 и временно  хранящихся в муниципальных архивах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</si>
  <si>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</si>
  <si>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</si>
  <si>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</si>
  <si>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 загрязняющих веществ в водные объекты</t>
  </si>
  <si>
    <t>Доходы 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</si>
  <si>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 Налогового кодекса Российской Федерации</t>
  </si>
  <si>
    <t xml:space="preserve">                                                                                                                   к решению Совета депутатов</t>
  </si>
  <si>
    <t>000 1 05 04010 02 0000 110</t>
  </si>
  <si>
    <t>902 2 02 03021 04 0000 151</t>
  </si>
  <si>
    <t>000 1 17 05040 04 0001 180</t>
  </si>
  <si>
    <t>000 1 17 05040 04 0002 180</t>
  </si>
  <si>
    <t>907 2 02 03119 04 0000 151</t>
  </si>
  <si>
    <t>000 1 13  00000 00 0000 000</t>
  </si>
  <si>
    <t>Доходы от оказания платных услуг и компенсации затрат государства</t>
  </si>
  <si>
    <t>000 1 13  01994 04 0000 130</t>
  </si>
  <si>
    <t xml:space="preserve">Прочие доходы от оказания платных услуг </t>
  </si>
  <si>
    <t xml:space="preserve">Поступление доходов в  бюджет городского округа Долгопрудный на 2014 год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</si>
  <si>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</si>
  <si>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</si>
  <si>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902 2 02 03999 04 0004 151</t>
  </si>
  <si>
    <t>на частичную компенсацию 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</si>
  <si>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на социальную поддержку беременных женщин, кормящих матерей,  детей в возрасте до трех лет, а также детей-сирот и детей, оставшихся без попечения родителей, находящихся в лечебно-профилактических учреждениях</t>
  </si>
  <si>
    <t>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</si>
  <si>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 </t>
  </si>
  <si>
    <t>на выплатувознаграждения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</si>
  <si>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000 1 03 00000 00 0000 000</t>
  </si>
  <si>
    <t>000 1 05 00000 00 0000 000</t>
  </si>
  <si>
    <t>Налоги на товары (работы, услуги), реализуемые на территории РФ</t>
  </si>
  <si>
    <r>
      <t>на финансовое обеспечение получения гражданами дошкольного, начального общего, основного общего и среднего  общего образования в частных  общеобразовательных организациях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</si>
  <si>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907 2 02 03070 04 0000 151</t>
  </si>
  <si>
    <t>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детей-сирот</t>
  </si>
  <si>
    <t>000 2 02 02000 00 0000 151</t>
  </si>
  <si>
    <t>Субсидии от других бюджетов бюджетной системы, в том числе:</t>
  </si>
  <si>
    <t>Приложение № 1</t>
  </si>
  <si>
    <t>к решению Совета депутатов</t>
  </si>
  <si>
    <t xml:space="preserve">                                                                                                                                  ( Приложение № 1</t>
  </si>
  <si>
    <t>на внедрение современных образовательных технологий</t>
  </si>
  <si>
    <t>на государственную поддержку частных дошкольных образовательных организаций в МО с целью возмещения расходов на присмотр и уход, содержание имущества и арендную плату за использование помещений</t>
  </si>
  <si>
    <t>на мероприятия по проведению капитального, текущего ремонта, ремонта и установке ограждений</t>
  </si>
  <si>
    <t xml:space="preserve">                                                                                                                  от 20.12. 2013г. № 121-нр)</t>
  </si>
  <si>
    <t>на пректирование и строительство ФОК</t>
  </si>
  <si>
    <t>000 1 03 02230 01 0000 110</t>
  </si>
  <si>
    <t>000 1 03 02240 01 0000 110</t>
  </si>
  <si>
    <t>000 1 03 022500 01 0000 110</t>
  </si>
  <si>
    <t>000 1 03 02260 01 0000 110</t>
  </si>
  <si>
    <t>Доходы от уплаты акцизов на дизельное топливо, зачисляемые в косолидированные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</si>
  <si>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</si>
  <si>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РФ,   зачисляемые в консолидированные бюджеты субъектов РФ</t>
  </si>
  <si>
    <t>Доходы от уплаты акцизов на прямогонный бензин, производимый на территории РФ,  зачисляемые в консолидированные бюджеты субъектов РФ</t>
  </si>
  <si>
    <t>901 2 02 02999 04 0001 151</t>
  </si>
  <si>
    <t>902 2 02 02999 04 0001 151</t>
  </si>
  <si>
    <t>902 2 02 02999 04 0003 151</t>
  </si>
  <si>
    <t>902 2 02 02999 04 0004 151</t>
  </si>
  <si>
    <t>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</si>
  <si>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Плата за размещение нестационарных торговых объектов</t>
  </si>
  <si>
    <t>000 1 17 05040 04 0003 180</t>
  </si>
  <si>
    <t xml:space="preserve">                                                                                                                  от 20.03. 2014г. №30-нр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</si>
</sst>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43">
    <font>
      <sz val="10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1" fillId="0" borderId="10" xfId="60" applyNumberFormat="1" applyFont="1" applyFill="1" applyBorder="1" applyAlignment="1">
      <alignment wrapText="1"/>
    </xf>
    <xf numFmtId="170" fontId="1" fillId="0" borderId="10" xfId="60" applyNumberFormat="1" applyFont="1" applyFill="1" applyBorder="1" applyAlignment="1">
      <alignment/>
    </xf>
    <xf numFmtId="170" fontId="5" fillId="0" borderId="10" xfId="6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1" fillId="0" borderId="10" xfId="60" applyNumberFormat="1" applyFont="1" applyFill="1" applyBorder="1" applyAlignment="1">
      <alignment horizontal="center"/>
    </xf>
    <xf numFmtId="170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1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0" fontId="1" fillId="0" borderId="0" xfId="60" applyNumberFormat="1" applyFont="1" applyFill="1" applyBorder="1" applyAlignment="1">
      <alignment/>
    </xf>
    <xf numFmtId="171" fontId="1" fillId="0" borderId="10" xfId="6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="120" zoomScaleNormal="120" zoomScalePageLayoutView="0" workbookViewId="0" topLeftCell="A1">
      <selection activeCell="B4" sqref="B4"/>
    </sheetView>
  </sheetViews>
  <sheetFormatPr defaultColWidth="8.875" defaultRowHeight="12.75"/>
  <cols>
    <col min="1" max="1" width="21.75390625" style="3" customWidth="1"/>
    <col min="2" max="2" width="61.125" style="3" customWidth="1"/>
    <col min="3" max="3" width="13.875" style="3" customWidth="1"/>
    <col min="4" max="4" width="8.875" style="3" hidden="1" customWidth="1"/>
    <col min="5" max="16384" width="8.875" style="3" customWidth="1"/>
  </cols>
  <sheetData>
    <row r="1" spans="2:3" ht="12">
      <c r="B1" s="34" t="s">
        <v>137</v>
      </c>
      <c r="C1" s="34"/>
    </row>
    <row r="2" spans="2:3" ht="12">
      <c r="B2" s="34" t="s">
        <v>138</v>
      </c>
      <c r="C2" s="34"/>
    </row>
    <row r="3" spans="2:3" ht="12">
      <c r="B3" s="35" t="s">
        <v>160</v>
      </c>
      <c r="C3" s="35"/>
    </row>
    <row r="4" spans="2:3" ht="12">
      <c r="B4" s="32"/>
      <c r="C4" s="32"/>
    </row>
    <row r="5" spans="2:3" ht="12">
      <c r="B5" s="34" t="s">
        <v>139</v>
      </c>
      <c r="C5" s="34"/>
    </row>
    <row r="6" spans="2:3" ht="12.75" customHeight="1">
      <c r="B6" s="34" t="s">
        <v>110</v>
      </c>
      <c r="C6" s="34"/>
    </row>
    <row r="7" spans="2:3" ht="12.75" customHeight="1">
      <c r="B7" s="34" t="s">
        <v>143</v>
      </c>
      <c r="C7" s="34"/>
    </row>
    <row r="9" spans="1:3" ht="30" customHeight="1">
      <c r="A9" s="36" t="s">
        <v>120</v>
      </c>
      <c r="B9" s="37"/>
      <c r="C9" s="37"/>
    </row>
    <row r="10" spans="1:3" ht="14.25" customHeight="1">
      <c r="A10" s="33"/>
      <c r="B10" s="29"/>
      <c r="C10" s="29" t="s">
        <v>64</v>
      </c>
    </row>
    <row r="11" spans="1:3" ht="26.25" customHeight="1">
      <c r="A11" s="2" t="s">
        <v>18</v>
      </c>
      <c r="B11" s="18" t="s">
        <v>0</v>
      </c>
      <c r="C11" s="2" t="s">
        <v>6</v>
      </c>
    </row>
    <row r="12" spans="1:4" ht="12">
      <c r="A12" s="21" t="s">
        <v>28</v>
      </c>
      <c r="B12" s="15" t="s">
        <v>7</v>
      </c>
      <c r="C12" s="5">
        <f>C13+C20+C24+C29+C32+C37+C44+C48+C57+C42+C15</f>
        <v>1247754.7</v>
      </c>
      <c r="D12" s="3">
        <f>SUM(D13:D84)</f>
        <v>5707.8</v>
      </c>
    </row>
    <row r="13" spans="1:3" ht="12">
      <c r="A13" s="21" t="s">
        <v>19</v>
      </c>
      <c r="B13" s="15" t="s">
        <v>8</v>
      </c>
      <c r="C13" s="5">
        <f>C14</f>
        <v>351554</v>
      </c>
    </row>
    <row r="14" spans="1:3" ht="18" customHeight="1">
      <c r="A14" s="22" t="s">
        <v>20</v>
      </c>
      <c r="B14" s="19" t="s">
        <v>1</v>
      </c>
      <c r="C14" s="7">
        <v>351554</v>
      </c>
    </row>
    <row r="15" spans="1:3" ht="18" customHeight="1">
      <c r="A15" s="21" t="s">
        <v>129</v>
      </c>
      <c r="B15" s="15" t="s">
        <v>131</v>
      </c>
      <c r="C15" s="6">
        <f>C16+C17+C18+C19</f>
        <v>6223</v>
      </c>
    </row>
    <row r="16" spans="1:3" ht="26.25" customHeight="1">
      <c r="A16" s="23" t="s">
        <v>145</v>
      </c>
      <c r="B16" s="13" t="s">
        <v>149</v>
      </c>
      <c r="C16" s="7">
        <v>2189</v>
      </c>
    </row>
    <row r="17" spans="1:3" ht="27" customHeight="1">
      <c r="A17" s="23" t="s">
        <v>146</v>
      </c>
      <c r="B17" s="13" t="s">
        <v>150</v>
      </c>
      <c r="C17" s="7">
        <v>51</v>
      </c>
    </row>
    <row r="18" spans="1:3" ht="32.25" customHeight="1">
      <c r="A18" s="23" t="s">
        <v>147</v>
      </c>
      <c r="B18" s="13" t="s">
        <v>151</v>
      </c>
      <c r="C18" s="7">
        <v>3808</v>
      </c>
    </row>
    <row r="19" spans="1:3" ht="30" customHeight="1">
      <c r="A19" s="23" t="s">
        <v>148</v>
      </c>
      <c r="B19" s="13" t="s">
        <v>152</v>
      </c>
      <c r="C19" s="7">
        <v>175</v>
      </c>
    </row>
    <row r="20" spans="1:3" ht="21" customHeight="1">
      <c r="A20" s="21" t="s">
        <v>130</v>
      </c>
      <c r="B20" s="17" t="s">
        <v>9</v>
      </c>
      <c r="C20" s="6">
        <f>C21+C22+C23</f>
        <v>177803</v>
      </c>
    </row>
    <row r="21" spans="1:3" ht="29.25" customHeight="1">
      <c r="A21" s="23" t="s">
        <v>94</v>
      </c>
      <c r="B21" s="14" t="s">
        <v>95</v>
      </c>
      <c r="C21" s="7">
        <v>118224</v>
      </c>
    </row>
    <row r="22" spans="1:3" ht="25.5" customHeight="1">
      <c r="A22" s="23" t="s">
        <v>111</v>
      </c>
      <c r="B22" s="14" t="s">
        <v>96</v>
      </c>
      <c r="C22" s="7">
        <v>2053</v>
      </c>
    </row>
    <row r="23" spans="1:3" ht="22.5" customHeight="1">
      <c r="A23" s="23" t="s">
        <v>93</v>
      </c>
      <c r="B23" s="14" t="s">
        <v>104</v>
      </c>
      <c r="C23" s="7">
        <v>57526</v>
      </c>
    </row>
    <row r="24" spans="1:3" ht="15" customHeight="1">
      <c r="A24" s="21" t="s">
        <v>21</v>
      </c>
      <c r="B24" s="17" t="s">
        <v>10</v>
      </c>
      <c r="C24" s="6">
        <f>SUM(C25:C26)</f>
        <v>160065</v>
      </c>
    </row>
    <row r="25" spans="1:3" ht="30.75" customHeight="1">
      <c r="A25" s="23" t="s">
        <v>29</v>
      </c>
      <c r="B25" s="13" t="s">
        <v>30</v>
      </c>
      <c r="C25" s="7">
        <v>14629</v>
      </c>
    </row>
    <row r="26" spans="1:3" ht="17.25" customHeight="1">
      <c r="A26" s="21" t="s">
        <v>31</v>
      </c>
      <c r="B26" s="17" t="s">
        <v>11</v>
      </c>
      <c r="C26" s="6">
        <f>SUM(C27:C28)</f>
        <v>145436</v>
      </c>
    </row>
    <row r="27" spans="1:3" ht="48.75" customHeight="1">
      <c r="A27" s="23" t="s">
        <v>32</v>
      </c>
      <c r="B27" s="13" t="s">
        <v>33</v>
      </c>
      <c r="C27" s="7">
        <v>18178</v>
      </c>
    </row>
    <row r="28" spans="1:3" ht="46.5" customHeight="1">
      <c r="A28" s="23" t="s">
        <v>34</v>
      </c>
      <c r="B28" s="13" t="s">
        <v>35</v>
      </c>
      <c r="C28" s="7">
        <v>127258</v>
      </c>
    </row>
    <row r="29" spans="1:3" s="4" customFormat="1" ht="18" customHeight="1">
      <c r="A29" s="21" t="s">
        <v>22</v>
      </c>
      <c r="B29" s="17" t="s">
        <v>36</v>
      </c>
      <c r="C29" s="6">
        <f>SUM(C30:C31)</f>
        <v>7532</v>
      </c>
    </row>
    <row r="30" spans="1:3" ht="39" customHeight="1">
      <c r="A30" s="23" t="s">
        <v>23</v>
      </c>
      <c r="B30" s="13" t="s">
        <v>105</v>
      </c>
      <c r="C30" s="7">
        <v>7157</v>
      </c>
    </row>
    <row r="31" spans="1:3" ht="27" customHeight="1">
      <c r="A31" s="23" t="s">
        <v>24</v>
      </c>
      <c r="B31" s="13" t="s">
        <v>56</v>
      </c>
      <c r="C31" s="7">
        <v>375</v>
      </c>
    </row>
    <row r="32" spans="1:3" ht="28.5" customHeight="1">
      <c r="A32" s="21" t="s">
        <v>37</v>
      </c>
      <c r="B32" s="17" t="s">
        <v>12</v>
      </c>
      <c r="C32" s="6">
        <f>SUM(C33:C36)</f>
        <v>404413.7</v>
      </c>
    </row>
    <row r="33" spans="1:3" ht="48.75" customHeight="1">
      <c r="A33" s="24" t="s">
        <v>97</v>
      </c>
      <c r="B33" s="13" t="s">
        <v>45</v>
      </c>
      <c r="C33" s="7">
        <f>312954+46952.7</f>
        <v>359906.7</v>
      </c>
    </row>
    <row r="34" spans="1:3" ht="42.75" customHeight="1">
      <c r="A34" s="23" t="s">
        <v>38</v>
      </c>
      <c r="B34" s="13" t="s">
        <v>65</v>
      </c>
      <c r="C34" s="7">
        <v>34980</v>
      </c>
    </row>
    <row r="35" spans="1:3" ht="36" customHeight="1">
      <c r="A35" s="23" t="s">
        <v>39</v>
      </c>
      <c r="B35" s="13" t="s">
        <v>40</v>
      </c>
      <c r="C35" s="7">
        <v>827</v>
      </c>
    </row>
    <row r="36" spans="1:3" ht="48" customHeight="1">
      <c r="A36" s="23" t="s">
        <v>46</v>
      </c>
      <c r="B36" s="13" t="s">
        <v>106</v>
      </c>
      <c r="C36" s="7">
        <v>8700</v>
      </c>
    </row>
    <row r="37" spans="1:3" s="4" customFormat="1" ht="18" customHeight="1">
      <c r="A37" s="21" t="s">
        <v>67</v>
      </c>
      <c r="B37" s="17" t="s">
        <v>17</v>
      </c>
      <c r="C37" s="6">
        <f>SUM(C38:C41)</f>
        <v>2300</v>
      </c>
    </row>
    <row r="38" spans="1:3" s="4" customFormat="1" ht="22.5" customHeight="1">
      <c r="A38" s="24" t="s">
        <v>89</v>
      </c>
      <c r="B38" s="14" t="s">
        <v>87</v>
      </c>
      <c r="C38" s="7">
        <v>205</v>
      </c>
    </row>
    <row r="39" spans="1:4" s="4" customFormat="1" ht="21.75" customHeight="1">
      <c r="A39" s="24" t="s">
        <v>90</v>
      </c>
      <c r="B39" s="14" t="s">
        <v>88</v>
      </c>
      <c r="C39" s="7">
        <v>25</v>
      </c>
      <c r="D39" s="3"/>
    </row>
    <row r="40" spans="1:3" s="4" customFormat="1" ht="23.25" customHeight="1">
      <c r="A40" s="24" t="s">
        <v>92</v>
      </c>
      <c r="B40" s="14" t="s">
        <v>107</v>
      </c>
      <c r="C40" s="7">
        <v>210</v>
      </c>
    </row>
    <row r="41" spans="1:3" ht="19.5" customHeight="1">
      <c r="A41" s="24" t="s">
        <v>91</v>
      </c>
      <c r="B41" s="13" t="s">
        <v>80</v>
      </c>
      <c r="C41" s="7">
        <v>1860</v>
      </c>
    </row>
    <row r="42" spans="1:3" ht="19.5" customHeight="1">
      <c r="A42" s="21" t="s">
        <v>116</v>
      </c>
      <c r="B42" s="17" t="s">
        <v>117</v>
      </c>
      <c r="C42" s="6">
        <f>SUM(C43:C43)</f>
        <v>500</v>
      </c>
    </row>
    <row r="43" spans="1:3" ht="19.5" customHeight="1">
      <c r="A43" s="23" t="s">
        <v>118</v>
      </c>
      <c r="B43" s="13" t="s">
        <v>119</v>
      </c>
      <c r="C43" s="7">
        <v>500</v>
      </c>
    </row>
    <row r="44" spans="1:3" ht="15" customHeight="1">
      <c r="A44" s="21" t="s">
        <v>25</v>
      </c>
      <c r="B44" s="17" t="s">
        <v>13</v>
      </c>
      <c r="C44" s="6">
        <f>SUM(C45:C47)</f>
        <v>117890</v>
      </c>
    </row>
    <row r="45" spans="1:4" ht="26.25" customHeight="1">
      <c r="A45" s="23" t="s">
        <v>41</v>
      </c>
      <c r="B45" s="13" t="s">
        <v>108</v>
      </c>
      <c r="C45" s="7">
        <f>40000+34000</f>
        <v>74000</v>
      </c>
      <c r="D45" s="3">
        <f>2085.3+3622.5</f>
        <v>5707.8</v>
      </c>
    </row>
    <row r="46" spans="1:3" ht="45" customHeight="1">
      <c r="A46" s="24" t="s">
        <v>73</v>
      </c>
      <c r="B46" s="13" t="s">
        <v>66</v>
      </c>
      <c r="C46" s="7">
        <v>18144</v>
      </c>
    </row>
    <row r="47" spans="1:3" ht="30" customHeight="1">
      <c r="A47" s="25" t="s">
        <v>101</v>
      </c>
      <c r="B47" s="13" t="s">
        <v>51</v>
      </c>
      <c r="C47" s="7">
        <v>25746</v>
      </c>
    </row>
    <row r="48" spans="1:3" ht="12">
      <c r="A48" s="21" t="s">
        <v>27</v>
      </c>
      <c r="B48" s="15" t="s">
        <v>14</v>
      </c>
      <c r="C48" s="6">
        <f>SUM(C49:C54)</f>
        <v>1896</v>
      </c>
    </row>
    <row r="49" spans="1:3" ht="75.75" customHeight="1">
      <c r="A49" s="23" t="s">
        <v>81</v>
      </c>
      <c r="B49" s="13" t="s">
        <v>109</v>
      </c>
      <c r="C49" s="7">
        <v>84</v>
      </c>
    </row>
    <row r="50" spans="1:3" ht="39.75" customHeight="1">
      <c r="A50" s="23" t="s">
        <v>82</v>
      </c>
      <c r="B50" s="13" t="s">
        <v>3</v>
      </c>
      <c r="C50" s="7">
        <v>20</v>
      </c>
    </row>
    <row r="51" spans="1:3" ht="36.75" customHeight="1">
      <c r="A51" s="23" t="s">
        <v>83</v>
      </c>
      <c r="B51" s="13" t="s">
        <v>4</v>
      </c>
      <c r="C51" s="7">
        <v>141</v>
      </c>
    </row>
    <row r="52" spans="1:3" ht="27.75" customHeight="1">
      <c r="A52" s="23" t="s">
        <v>84</v>
      </c>
      <c r="B52" s="13" t="s">
        <v>69</v>
      </c>
      <c r="C52" s="7">
        <v>328</v>
      </c>
    </row>
    <row r="53" spans="1:3" ht="20.25" customHeight="1">
      <c r="A53" s="23" t="s">
        <v>85</v>
      </c>
      <c r="B53" s="13" t="s">
        <v>68</v>
      </c>
      <c r="C53" s="7">
        <v>370</v>
      </c>
    </row>
    <row r="54" spans="1:3" s="4" customFormat="1" ht="40.5" customHeight="1">
      <c r="A54" s="21" t="s">
        <v>42</v>
      </c>
      <c r="B54" s="17" t="s">
        <v>99</v>
      </c>
      <c r="C54" s="6">
        <f>SUM(C55:C56)</f>
        <v>953</v>
      </c>
    </row>
    <row r="55" spans="1:3" ht="19.5" customHeight="1">
      <c r="A55" s="23" t="s">
        <v>42</v>
      </c>
      <c r="B55" s="13" t="s">
        <v>54</v>
      </c>
      <c r="C55" s="7">
        <v>66</v>
      </c>
    </row>
    <row r="56" spans="1:3" ht="26.25" customHeight="1">
      <c r="A56" s="23" t="s">
        <v>86</v>
      </c>
      <c r="B56" s="13" t="s">
        <v>47</v>
      </c>
      <c r="C56" s="7">
        <v>887</v>
      </c>
    </row>
    <row r="57" spans="1:3" ht="12" customHeight="1">
      <c r="A57" s="21" t="s">
        <v>26</v>
      </c>
      <c r="B57" s="17" t="s">
        <v>15</v>
      </c>
      <c r="C57" s="6">
        <f>C58</f>
        <v>17578</v>
      </c>
    </row>
    <row r="58" spans="1:3" s="4" customFormat="1" ht="24" customHeight="1">
      <c r="A58" s="21" t="s">
        <v>43</v>
      </c>
      <c r="B58" s="17" t="s">
        <v>100</v>
      </c>
      <c r="C58" s="6">
        <f>SUM(C59:C61)</f>
        <v>17578</v>
      </c>
    </row>
    <row r="59" spans="1:3" ht="18" customHeight="1">
      <c r="A59" s="23" t="s">
        <v>113</v>
      </c>
      <c r="B59" s="20" t="s">
        <v>48</v>
      </c>
      <c r="C59" s="7">
        <f>2000+4</f>
        <v>2004</v>
      </c>
    </row>
    <row r="60" spans="1:3" ht="15.75" customHeight="1">
      <c r="A60" s="23" t="s">
        <v>114</v>
      </c>
      <c r="B60" s="13" t="s">
        <v>49</v>
      </c>
      <c r="C60" s="7">
        <v>3574</v>
      </c>
    </row>
    <row r="61" spans="1:3" ht="15.75" customHeight="1">
      <c r="A61" s="23" t="s">
        <v>159</v>
      </c>
      <c r="B61" s="13" t="s">
        <v>158</v>
      </c>
      <c r="C61" s="7">
        <v>12000</v>
      </c>
    </row>
    <row r="62" spans="1:3" ht="15.75" customHeight="1">
      <c r="A62" s="21" t="s">
        <v>44</v>
      </c>
      <c r="B62" s="17" t="s">
        <v>62</v>
      </c>
      <c r="C62" s="6">
        <f>C63</f>
        <v>1099018.2</v>
      </c>
    </row>
    <row r="63" spans="1:3" ht="42.75" customHeight="1">
      <c r="A63" s="21" t="s">
        <v>63</v>
      </c>
      <c r="B63" s="17" t="s">
        <v>5</v>
      </c>
      <c r="C63" s="31">
        <f>C64+C71+C66</f>
        <v>1099018.2</v>
      </c>
    </row>
    <row r="64" spans="1:3" ht="18" customHeight="1">
      <c r="A64" s="21" t="s">
        <v>57</v>
      </c>
      <c r="B64" s="17" t="s">
        <v>59</v>
      </c>
      <c r="C64" s="6">
        <f>SUM(C65:C65)</f>
        <v>289</v>
      </c>
    </row>
    <row r="65" spans="1:3" ht="15.75" customHeight="1">
      <c r="A65" s="23" t="s">
        <v>61</v>
      </c>
      <c r="B65" s="13" t="s">
        <v>58</v>
      </c>
      <c r="C65" s="7">
        <f>293-4</f>
        <v>289</v>
      </c>
    </row>
    <row r="66" spans="1:3" ht="15.75" customHeight="1">
      <c r="A66" s="21" t="s">
        <v>135</v>
      </c>
      <c r="B66" s="17" t="s">
        <v>136</v>
      </c>
      <c r="C66" s="6">
        <f>SUM(C67:C70)</f>
        <v>46842</v>
      </c>
    </row>
    <row r="67" spans="1:3" ht="15.75" customHeight="1">
      <c r="A67" s="23" t="s">
        <v>153</v>
      </c>
      <c r="B67" s="13" t="s">
        <v>144</v>
      </c>
      <c r="C67" s="7">
        <v>13500</v>
      </c>
    </row>
    <row r="68" spans="1:3" ht="15.75" customHeight="1">
      <c r="A68" s="23" t="s">
        <v>154</v>
      </c>
      <c r="B68" s="13" t="s">
        <v>140</v>
      </c>
      <c r="C68" s="7">
        <v>263</v>
      </c>
    </row>
    <row r="69" spans="1:3" ht="35.25" customHeight="1">
      <c r="A69" s="23" t="s">
        <v>155</v>
      </c>
      <c r="B69" s="13" t="s">
        <v>141</v>
      </c>
      <c r="C69" s="7">
        <v>28205</v>
      </c>
    </row>
    <row r="70" spans="1:3" ht="27" customHeight="1">
      <c r="A70" s="23" t="s">
        <v>156</v>
      </c>
      <c r="B70" s="13" t="s">
        <v>142</v>
      </c>
      <c r="C70" s="7">
        <v>4874</v>
      </c>
    </row>
    <row r="71" spans="1:3" ht="16.5" customHeight="1">
      <c r="A71" s="21" t="s">
        <v>50</v>
      </c>
      <c r="B71" s="17" t="s">
        <v>16</v>
      </c>
      <c r="C71" s="6">
        <f>SUM(C72:C86)</f>
        <v>1051887.2</v>
      </c>
    </row>
    <row r="72" spans="1:6" ht="36.75" customHeight="1">
      <c r="A72" s="23" t="s">
        <v>71</v>
      </c>
      <c r="B72" s="14" t="s">
        <v>72</v>
      </c>
      <c r="C72" s="7">
        <f>6131-402</f>
        <v>5729</v>
      </c>
      <c r="F72" s="27"/>
    </row>
    <row r="73" spans="1:3" ht="39" customHeight="1">
      <c r="A73" s="23" t="s">
        <v>52</v>
      </c>
      <c r="B73" s="13" t="s">
        <v>102</v>
      </c>
      <c r="C73" s="7">
        <v>45447</v>
      </c>
    </row>
    <row r="74" spans="1:3" ht="33" customHeight="1">
      <c r="A74" s="23" t="s">
        <v>74</v>
      </c>
      <c r="B74" s="13" t="s">
        <v>55</v>
      </c>
      <c r="C74" s="7">
        <v>2666</v>
      </c>
    </row>
    <row r="75" spans="1:3" ht="45.75" customHeight="1">
      <c r="A75" s="23" t="s">
        <v>75</v>
      </c>
      <c r="B75" s="13" t="s">
        <v>103</v>
      </c>
      <c r="C75" s="7">
        <v>1934</v>
      </c>
    </row>
    <row r="76" spans="1:3" ht="39.75" customHeight="1">
      <c r="A76" s="23" t="s">
        <v>77</v>
      </c>
      <c r="B76" s="13" t="s">
        <v>125</v>
      </c>
      <c r="C76" s="7">
        <v>10198</v>
      </c>
    </row>
    <row r="77" spans="1:3" ht="32.25" customHeight="1">
      <c r="A77" s="23" t="s">
        <v>78</v>
      </c>
      <c r="B77" s="13" t="s">
        <v>70</v>
      </c>
      <c r="C77" s="7">
        <v>129859</v>
      </c>
    </row>
    <row r="78" spans="1:3" ht="102" customHeight="1">
      <c r="A78" s="23" t="s">
        <v>76</v>
      </c>
      <c r="B78" s="16" t="s">
        <v>127</v>
      </c>
      <c r="C78" s="7">
        <f>452129+1723</f>
        <v>453852</v>
      </c>
    </row>
    <row r="79" spans="1:3" ht="79.5" customHeight="1">
      <c r="A79" s="23" t="s">
        <v>79</v>
      </c>
      <c r="B79" s="13" t="s">
        <v>132</v>
      </c>
      <c r="C79" s="7">
        <v>12461</v>
      </c>
    </row>
    <row r="80" spans="1:3" ht="63" customHeight="1">
      <c r="A80" s="23" t="s">
        <v>98</v>
      </c>
      <c r="B80" s="14" t="s">
        <v>121</v>
      </c>
      <c r="C80" s="7">
        <v>31269</v>
      </c>
    </row>
    <row r="81" spans="1:3" ht="75" customHeight="1">
      <c r="A81" s="23" t="s">
        <v>123</v>
      </c>
      <c r="B81" s="14" t="s">
        <v>122</v>
      </c>
      <c r="C81" s="7">
        <v>282796</v>
      </c>
    </row>
    <row r="82" spans="1:3" ht="39" customHeight="1">
      <c r="A82" s="23" t="s">
        <v>112</v>
      </c>
      <c r="B82" s="14" t="s">
        <v>128</v>
      </c>
      <c r="C82" s="7">
        <v>5342</v>
      </c>
    </row>
    <row r="83" spans="1:3" ht="46.5" customHeight="1">
      <c r="A83" s="23" t="s">
        <v>53</v>
      </c>
      <c r="B83" s="13" t="s">
        <v>124</v>
      </c>
      <c r="C83" s="7">
        <v>23921</v>
      </c>
    </row>
    <row r="84" spans="1:3" ht="33.75" customHeight="1">
      <c r="A84" s="23" t="s">
        <v>60</v>
      </c>
      <c r="B84" s="13" t="s">
        <v>126</v>
      </c>
      <c r="C84" s="7">
        <v>31120</v>
      </c>
    </row>
    <row r="85" spans="1:3" ht="46.5" customHeight="1">
      <c r="A85" s="23" t="s">
        <v>133</v>
      </c>
      <c r="B85" s="13" t="s">
        <v>134</v>
      </c>
      <c r="C85" s="7">
        <v>895.2</v>
      </c>
    </row>
    <row r="86" spans="1:3" ht="36" customHeight="1">
      <c r="A86" s="23" t="s">
        <v>115</v>
      </c>
      <c r="B86" s="13" t="s">
        <v>157</v>
      </c>
      <c r="C86" s="7">
        <v>14398</v>
      </c>
    </row>
    <row r="87" spans="1:3" ht="18.75" customHeight="1">
      <c r="A87" s="23"/>
      <c r="B87" s="15" t="s">
        <v>2</v>
      </c>
      <c r="C87" s="10">
        <f>C62+C12</f>
        <v>2346772.9</v>
      </c>
    </row>
    <row r="88" ht="12">
      <c r="C88" s="11"/>
    </row>
    <row r="89" spans="3:4" ht="12">
      <c r="C89" s="26"/>
      <c r="D89" s="8"/>
    </row>
    <row r="90" spans="3:4" ht="12">
      <c r="C90" s="12"/>
      <c r="D90" s="8"/>
    </row>
    <row r="91" spans="1:4" ht="12">
      <c r="A91" s="28"/>
      <c r="B91" s="29"/>
      <c r="C91" s="30"/>
      <c r="D91" s="8"/>
    </row>
    <row r="92" spans="3:4" ht="12">
      <c r="C92" s="8"/>
      <c r="D92" s="8"/>
    </row>
    <row r="93" spans="2:4" ht="12">
      <c r="B93" s="1"/>
      <c r="C93" s="8"/>
      <c r="D93" s="8"/>
    </row>
    <row r="94" spans="2:4" ht="12">
      <c r="B94" s="1"/>
      <c r="C94" s="8"/>
      <c r="D94" s="8"/>
    </row>
    <row r="95" spans="3:4" ht="12">
      <c r="C95" s="8"/>
      <c r="D95" s="8"/>
    </row>
    <row r="96" spans="2:4" ht="12">
      <c r="B96" s="1"/>
      <c r="C96" s="8"/>
      <c r="D96" s="8"/>
    </row>
    <row r="97" spans="3:4" ht="12">
      <c r="C97" s="8"/>
      <c r="D97" s="8"/>
    </row>
    <row r="98" spans="3:4" ht="12">
      <c r="C98" s="8"/>
      <c r="D98" s="8"/>
    </row>
    <row r="99" spans="3:4" ht="12">
      <c r="C99" s="9"/>
      <c r="D99" s="8"/>
    </row>
    <row r="100" spans="3:4" ht="12">
      <c r="C100" s="8"/>
      <c r="D100" s="8"/>
    </row>
    <row r="101" spans="3:4" ht="12">
      <c r="C101" s="8"/>
      <c r="D101" s="8"/>
    </row>
    <row r="102" spans="3:4" ht="12">
      <c r="C102" s="8"/>
      <c r="D102" s="8"/>
    </row>
    <row r="103" spans="3:4" ht="12">
      <c r="C103" s="8"/>
      <c r="D103" s="8"/>
    </row>
    <row r="104" spans="3:4" ht="12">
      <c r="C104" s="8"/>
      <c r="D104" s="8"/>
    </row>
    <row r="105" spans="3:4" ht="12">
      <c r="C105" s="8"/>
      <c r="D105" s="8"/>
    </row>
    <row r="106" spans="3:4" ht="12">
      <c r="C106" s="8"/>
      <c r="D106" s="8"/>
    </row>
    <row r="107" spans="3:4" ht="12">
      <c r="C107" s="8"/>
      <c r="D107" s="8"/>
    </row>
    <row r="108" spans="3:4" ht="12">
      <c r="C108" s="8"/>
      <c r="D108" s="8"/>
    </row>
    <row r="109" spans="3:4" ht="12">
      <c r="C109" s="8"/>
      <c r="D109" s="8"/>
    </row>
    <row r="110" spans="3:4" ht="12">
      <c r="C110" s="8"/>
      <c r="D110" s="8"/>
    </row>
    <row r="111" spans="3:4" ht="12">
      <c r="C111" s="8"/>
      <c r="D111" s="8"/>
    </row>
    <row r="112" spans="3:4" ht="12">
      <c r="C112" s="8"/>
      <c r="D112" s="8"/>
    </row>
    <row r="113" spans="3:4" ht="12">
      <c r="C113" s="8"/>
      <c r="D113" s="8"/>
    </row>
  </sheetData>
  <sheetProtection/>
  <mergeCells count="7">
    <mergeCell ref="B1:C1"/>
    <mergeCell ref="B2:C2"/>
    <mergeCell ref="B3:C3"/>
    <mergeCell ref="A9:C9"/>
    <mergeCell ref="B6:C6"/>
    <mergeCell ref="B7:C7"/>
    <mergeCell ref="B5:C5"/>
  </mergeCells>
  <printOptions horizontalCentered="1"/>
  <pageMargins left="0.24" right="0.23" top="0.44" bottom="0.45" header="0.17" footer="0.23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2014-03-19T12:23:54Z</cp:lastPrinted>
  <dcterms:created xsi:type="dcterms:W3CDTF">2003-12-24T07:39:21Z</dcterms:created>
  <dcterms:modified xsi:type="dcterms:W3CDTF">2014-03-20T07:46:45Z</dcterms:modified>
  <cp:category/>
  <cp:version/>
  <cp:contentType/>
  <cp:contentStatus/>
</cp:coreProperties>
</file>