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8615" windowHeight="12240" activeTab="0"/>
  </bookViews>
  <sheets>
    <sheet name="Лист1" sheetId="1" r:id="rId1"/>
    <sheet name="Прил4" sheetId="2" r:id="rId2"/>
  </sheets>
  <definedNames>
    <definedName name="_xlnm.Print_Titles" localSheetId="1">'Прил4'!$9:$11</definedName>
  </definedNames>
  <calcPr fullCalcOnLoad="1"/>
</workbook>
</file>

<file path=xl/sharedStrings.xml><?xml version="1.0" encoding="utf-8"?>
<sst xmlns="http://schemas.openxmlformats.org/spreadsheetml/2006/main" count="75" uniqueCount="31">
  <si>
    <t>Всего</t>
  </si>
  <si>
    <t>2011 год</t>
  </si>
  <si>
    <t>2013 год</t>
  </si>
  <si>
    <t>2014 год</t>
  </si>
  <si>
    <t>2015 год</t>
  </si>
  <si>
    <t>Сроки реализации и виды расходов</t>
  </si>
  <si>
    <t xml:space="preserve">Общий 
объем
 финанси-
рования </t>
  </si>
  <si>
    <t xml:space="preserve">в том числе </t>
  </si>
  <si>
    <t>Бюджеты посе-
лений</t>
  </si>
  <si>
    <t>планируемое привлечение средств из:</t>
  </si>
  <si>
    <t>федеральный 
бюджет</t>
  </si>
  <si>
    <t>Всего по программе, млн. рублей</t>
  </si>
  <si>
    <t>в том числе по видам расходов:</t>
  </si>
  <si>
    <t>Капитальные вложения, млн.рублей</t>
  </si>
  <si>
    <t>НИОКР, млн.рублей</t>
  </si>
  <si>
    <t>Прочие текущие расходы, млн.рублей</t>
  </si>
  <si>
    <t>НИОКР</t>
  </si>
  <si>
    <t>Прочие текущие расходы</t>
  </si>
  <si>
    <t>2012 год</t>
  </si>
  <si>
    <t>Структура источников финансирования программы, в процентах к итогу года</t>
  </si>
  <si>
    <t>Структура источников финансирования программы, в процентах к итогу программы</t>
  </si>
  <si>
    <t>иные источники</t>
  </si>
  <si>
    <t>городской бюджет</t>
  </si>
  <si>
    <t>федеральный бюджет</t>
  </si>
  <si>
    <t>бюджет Московской области</t>
  </si>
  <si>
    <t>Структура источников финансового обеспечения комплексной программы социально-экономического развития городского округа Долгопрудный</t>
  </si>
  <si>
    <t xml:space="preserve">к решению Совета депутатов </t>
  </si>
  <si>
    <t xml:space="preserve">Приложение №4 </t>
  </si>
  <si>
    <t>Приложение №4 к Программе</t>
  </si>
  <si>
    <t>Бюджет городского округа</t>
  </si>
  <si>
    <t>от "___"___________ 2013г. №______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</si>
</sst>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_р_._-;\-* #,##0_р_._-;_-* &quot;-&quot;??_р_._-;_-@_-"/>
    <numFmt numFmtId="170" formatCode="#,##0.0"/>
    <numFmt numFmtId="171" formatCode="0.0"/>
    <numFmt numFmtId="172" formatCode="#,##0.00_ ;\-#,##0.00\ "/>
    <numFmt numFmtId="173" formatCode="0.000"/>
    <numFmt numFmtId="174" formatCode="0.00000"/>
    <numFmt numFmtId="175" formatCode="0.0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_р_._-;\-* #,##0_р_._-;_-* &quot;-&quot;?_р_._-;_-@_-"/>
    <numFmt numFmtId="181" formatCode="_-* #,##0.00_р_._-;\-* #,##0.00_р_._-;_-* &quot;-&quot;???_р_._-;_-@_-"/>
    <numFmt numFmtId="182" formatCode="#,##0.0000"/>
    <numFmt numFmtId="183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color indexed="8"/>
      <name val="Times New Roman"/>
      <family val="1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3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wrapText="1"/>
    </xf>
    <xf numFmtId="0" fontId="10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 horizontal="right" vertical="top" wrapText="1"/>
    </xf>
    <xf numFmtId="168" fontId="5" fillId="33" borderId="0" xfId="0" applyNumberFormat="1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3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3" fontId="0" fillId="33" borderId="10" xfId="0" applyNumberFormat="1" applyFill="1" applyBorder="1" applyAlignment="1">
      <alignment vertical="top" wrapText="1"/>
    </xf>
    <xf numFmtId="0" fontId="1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финансирования программы (%)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715"/>
          <c:y val="0.397"/>
          <c:w val="0.4565"/>
          <c:h val="0.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Прил4!$J$75:$J$78</c:f>
              <c:strCache>
                <c:ptCount val="4"/>
                <c:pt idx="0">
                  <c:v>городской бюджет</c:v>
                </c:pt>
                <c:pt idx="1">
                  <c:v>федеральный бюджет</c:v>
                </c:pt>
                <c:pt idx="2">
                  <c:v>бюджет Московской области</c:v>
                </c:pt>
                <c:pt idx="3">
                  <c:v>иные источники</c:v>
                </c:pt>
              </c:strCache>
            </c:strRef>
          </c:cat>
          <c:val>
            <c:numRef>
              <c:f>Прил4!$E$66:$I$66</c:f>
              <c:numCache>
                <c:ptCount val="4"/>
                <c:pt idx="0">
                  <c:v>3.453136941670737</c:v>
                </c:pt>
                <c:pt idx="1">
                  <c:v>0.14730352643419847</c:v>
                </c:pt>
                <c:pt idx="2">
                  <c:v>12.888459569399398</c:v>
                </c:pt>
                <c:pt idx="3">
                  <c:v>83.51109996249566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12</xdr:col>
      <xdr:colOff>19050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6675" y="38100"/>
        <a:ext cx="8181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0" sqref="O3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20" zoomScalePageLayoutView="0" workbookViewId="0" topLeftCell="A28">
      <selection activeCell="H11" sqref="H11"/>
    </sheetView>
  </sheetViews>
  <sheetFormatPr defaultColWidth="9.00390625" defaultRowHeight="12.75"/>
  <cols>
    <col min="1" max="1" width="5.375" style="1" customWidth="1"/>
    <col min="2" max="2" width="37.875" style="1" customWidth="1"/>
    <col min="3" max="3" width="12.625" style="1" customWidth="1"/>
    <col min="4" max="4" width="16.125" style="1" customWidth="1"/>
    <col min="5" max="5" width="12.00390625" style="1" customWidth="1"/>
    <col min="6" max="6" width="12.375" style="1" hidden="1" customWidth="1"/>
    <col min="7" max="7" width="13.125" style="1" customWidth="1"/>
    <col min="8" max="8" width="12.75390625" style="1" customWidth="1"/>
    <col min="9" max="9" width="13.375" style="1" customWidth="1"/>
    <col min="10" max="10" width="9.625" style="1" customWidth="1"/>
    <col min="11" max="16384" width="9.125" style="1" customWidth="1"/>
  </cols>
  <sheetData>
    <row r="1" spans="2:7" ht="12.75">
      <c r="B1" s="16"/>
      <c r="C1" s="6"/>
      <c r="D1" s="17"/>
      <c r="G1" s="1" t="s">
        <v>27</v>
      </c>
    </row>
    <row r="2" spans="2:7" ht="12.75">
      <c r="B2" s="16"/>
      <c r="C2" s="6"/>
      <c r="D2" s="17"/>
      <c r="G2" s="1" t="s">
        <v>26</v>
      </c>
    </row>
    <row r="3" spans="2:7" ht="12.75">
      <c r="B3" s="16"/>
      <c r="C3" s="6"/>
      <c r="D3" s="17"/>
      <c r="G3" s="1" t="s">
        <v>30</v>
      </c>
    </row>
    <row r="4" spans="2:11" ht="11.25" customHeight="1">
      <c r="B4" s="16"/>
      <c r="C4" s="6"/>
      <c r="D4" s="17"/>
      <c r="G4" s="18"/>
      <c r="I4" s="51"/>
      <c r="J4" s="51"/>
      <c r="K4" s="19"/>
    </row>
    <row r="5" spans="2:11" ht="11.25" customHeight="1">
      <c r="B5" s="16"/>
      <c r="C5" s="6"/>
      <c r="D5" s="17"/>
      <c r="G5" s="18" t="s">
        <v>28</v>
      </c>
      <c r="I5" s="23"/>
      <c r="J5" s="23"/>
      <c r="K5" s="19"/>
    </row>
    <row r="6" spans="2:11" ht="11.25" customHeight="1">
      <c r="B6" s="16"/>
      <c r="C6" s="6"/>
      <c r="D6" s="17"/>
      <c r="H6" s="18"/>
      <c r="I6" s="21"/>
      <c r="J6" s="21"/>
      <c r="K6" s="19"/>
    </row>
    <row r="7" spans="2:9" ht="44.25" customHeight="1">
      <c r="B7" s="47" t="s">
        <v>25</v>
      </c>
      <c r="C7" s="48"/>
      <c r="D7" s="48"/>
      <c r="E7" s="48"/>
      <c r="F7" s="48"/>
      <c r="G7" s="48"/>
      <c r="H7" s="48"/>
      <c r="I7" s="48"/>
    </row>
    <row r="9" spans="1:9" ht="12.75">
      <c r="A9" s="39"/>
      <c r="B9" s="41" t="s">
        <v>5</v>
      </c>
      <c r="C9" s="42"/>
      <c r="D9" s="49" t="s">
        <v>6</v>
      </c>
      <c r="E9" s="49" t="s">
        <v>7</v>
      </c>
      <c r="F9" s="49"/>
      <c r="G9" s="49"/>
      <c r="H9" s="49"/>
      <c r="I9" s="49"/>
    </row>
    <row r="10" spans="1:9" ht="12.75">
      <c r="A10" s="40"/>
      <c r="B10" s="43"/>
      <c r="C10" s="44"/>
      <c r="D10" s="50"/>
      <c r="E10" s="49" t="s">
        <v>29</v>
      </c>
      <c r="F10" s="49" t="s">
        <v>8</v>
      </c>
      <c r="G10" s="29" t="s">
        <v>9</v>
      </c>
      <c r="H10" s="30"/>
      <c r="I10" s="31"/>
    </row>
    <row r="11" spans="1:9" ht="38.25">
      <c r="A11" s="40"/>
      <c r="B11" s="45"/>
      <c r="C11" s="46"/>
      <c r="D11" s="50"/>
      <c r="E11" s="49"/>
      <c r="F11" s="49"/>
      <c r="G11" s="20" t="s">
        <v>10</v>
      </c>
      <c r="H11" s="20" t="s">
        <v>24</v>
      </c>
      <c r="I11" s="20" t="s">
        <v>21</v>
      </c>
    </row>
    <row r="12" spans="1:9" ht="15.75">
      <c r="A12" s="2"/>
      <c r="B12" s="28" t="s">
        <v>11</v>
      </c>
      <c r="C12" s="28"/>
      <c r="D12" s="3"/>
      <c r="E12" s="3"/>
      <c r="F12" s="3"/>
      <c r="G12" s="4"/>
      <c r="H12" s="3"/>
      <c r="I12" s="3"/>
    </row>
    <row r="13" spans="1:10" ht="15.75">
      <c r="A13" s="2"/>
      <c r="B13" s="25" t="s">
        <v>0</v>
      </c>
      <c r="C13" s="26"/>
      <c r="D13" s="5">
        <v>40901.94</v>
      </c>
      <c r="E13" s="5">
        <v>1412.4</v>
      </c>
      <c r="F13" s="5">
        <f>F14+F15+F16+F17+F18</f>
        <v>0</v>
      </c>
      <c r="G13" s="5">
        <f>SUM(G14:G18)</f>
        <v>60.25</v>
      </c>
      <c r="H13" s="5">
        <v>5271.64</v>
      </c>
      <c r="I13" s="5">
        <v>34157.65</v>
      </c>
      <c r="J13" s="6"/>
    </row>
    <row r="14" spans="1:10" ht="15.75">
      <c r="A14" s="2"/>
      <c r="B14" s="24" t="s">
        <v>1</v>
      </c>
      <c r="C14" s="24"/>
      <c r="D14" s="7">
        <f>SUM(E14:I14)</f>
        <v>5394.91</v>
      </c>
      <c r="E14" s="7">
        <v>382.92</v>
      </c>
      <c r="F14" s="7"/>
      <c r="G14" s="7">
        <v>13.07</v>
      </c>
      <c r="H14" s="7">
        <v>761.23</v>
      </c>
      <c r="I14" s="7">
        <v>4237.69</v>
      </c>
      <c r="J14" s="6"/>
    </row>
    <row r="15" spans="1:9" ht="15.75">
      <c r="A15" s="2"/>
      <c r="B15" s="24" t="s">
        <v>18</v>
      </c>
      <c r="C15" s="24"/>
      <c r="D15" s="7">
        <v>8403.46</v>
      </c>
      <c r="E15" s="7">
        <v>285.53</v>
      </c>
      <c r="F15" s="7"/>
      <c r="G15" s="7">
        <v>12.05</v>
      </c>
      <c r="H15" s="7">
        <v>1555.42</v>
      </c>
      <c r="I15" s="7">
        <v>6550.47</v>
      </c>
    </row>
    <row r="16" spans="1:9" ht="15.75">
      <c r="A16" s="2"/>
      <c r="B16" s="25" t="s">
        <v>2</v>
      </c>
      <c r="C16" s="26"/>
      <c r="D16" s="7">
        <v>7778.04</v>
      </c>
      <c r="E16" s="7">
        <v>512.77</v>
      </c>
      <c r="F16" s="7"/>
      <c r="G16" s="7">
        <v>11.71</v>
      </c>
      <c r="H16" s="7">
        <v>1712.57</v>
      </c>
      <c r="I16" s="7">
        <v>5540.99</v>
      </c>
    </row>
    <row r="17" spans="1:9" ht="15.75">
      <c r="A17" s="2"/>
      <c r="B17" s="25" t="s">
        <v>3</v>
      </c>
      <c r="C17" s="26"/>
      <c r="D17" s="7">
        <f>SUM(E17:I17)</f>
        <v>9191.06</v>
      </c>
      <c r="E17" s="7">
        <v>141.18</v>
      </c>
      <c r="F17" s="7"/>
      <c r="G17" s="7">
        <v>11.71</v>
      </c>
      <c r="H17" s="7">
        <v>620.84</v>
      </c>
      <c r="I17" s="7">
        <v>8417.33</v>
      </c>
    </row>
    <row r="18" spans="1:10" ht="15.75">
      <c r="A18" s="2"/>
      <c r="B18" s="24" t="s">
        <v>4</v>
      </c>
      <c r="C18" s="24"/>
      <c r="D18" s="7">
        <f>SUM(E18:I18)</f>
        <v>10134.460000000001</v>
      </c>
      <c r="E18" s="7">
        <v>90</v>
      </c>
      <c r="F18" s="7"/>
      <c r="G18" s="7">
        <v>11.71</v>
      </c>
      <c r="H18" s="7">
        <v>621.57</v>
      </c>
      <c r="I18" s="7">
        <v>9411.18</v>
      </c>
      <c r="J18" s="6"/>
    </row>
    <row r="19" spans="1:9" ht="15.75">
      <c r="A19" s="2"/>
      <c r="B19" s="27"/>
      <c r="C19" s="27"/>
      <c r="D19" s="3"/>
      <c r="E19" s="3"/>
      <c r="F19" s="3"/>
      <c r="G19" s="4"/>
      <c r="H19" s="3"/>
      <c r="I19" s="3"/>
    </row>
    <row r="20" spans="2:3" ht="15.75">
      <c r="B20" s="27" t="s">
        <v>12</v>
      </c>
      <c r="C20" s="27"/>
    </row>
    <row r="21" spans="1:9" ht="15.75">
      <c r="A21" s="2"/>
      <c r="B21" s="28" t="s">
        <v>13</v>
      </c>
      <c r="C21" s="28"/>
      <c r="D21" s="3"/>
      <c r="E21" s="3"/>
      <c r="F21" s="3"/>
      <c r="G21" s="4"/>
      <c r="H21" s="3"/>
      <c r="I21" s="3"/>
    </row>
    <row r="22" spans="1:10" ht="15.75">
      <c r="A22" s="2"/>
      <c r="B22" s="32" t="s">
        <v>0</v>
      </c>
      <c r="C22" s="33"/>
      <c r="D22" s="5">
        <v>39198.34</v>
      </c>
      <c r="E22" s="5">
        <f>SUM(E23:E27)</f>
        <v>1081.23</v>
      </c>
      <c r="F22" s="5">
        <f>F23+F24+F25+F26+F27</f>
        <v>0</v>
      </c>
      <c r="G22" s="5">
        <f>SUM(G23:G27)</f>
        <v>0</v>
      </c>
      <c r="H22" s="5">
        <f>SUM(H23:H27)</f>
        <v>4377.01</v>
      </c>
      <c r="I22" s="5">
        <f>SUM(I23:I27)</f>
        <v>33740.1</v>
      </c>
      <c r="J22" s="6"/>
    </row>
    <row r="23" spans="1:9" ht="15.75">
      <c r="A23" s="2"/>
      <c r="B23" s="24" t="s">
        <v>1</v>
      </c>
      <c r="C23" s="24"/>
      <c r="D23" s="22">
        <f>SUM(E23:I23)</f>
        <v>5050.67</v>
      </c>
      <c r="E23" s="22">
        <v>273.55</v>
      </c>
      <c r="F23" s="22"/>
      <c r="G23" s="22">
        <v>0</v>
      </c>
      <c r="H23" s="22">
        <v>554.34</v>
      </c>
      <c r="I23" s="22">
        <v>4222.78</v>
      </c>
    </row>
    <row r="24" spans="1:10" ht="15.75">
      <c r="A24" s="2"/>
      <c r="B24" s="24" t="s">
        <v>18</v>
      </c>
      <c r="C24" s="24"/>
      <c r="D24" s="22">
        <v>7709.81</v>
      </c>
      <c r="E24" s="22">
        <v>207.53</v>
      </c>
      <c r="F24" s="22"/>
      <c r="G24" s="22">
        <v>0</v>
      </c>
      <c r="H24" s="22">
        <v>966.5</v>
      </c>
      <c r="I24" s="22">
        <v>6535.78</v>
      </c>
      <c r="J24" s="6"/>
    </row>
    <row r="25" spans="1:9" ht="15.75">
      <c r="A25" s="2"/>
      <c r="B25" s="24" t="s">
        <v>2</v>
      </c>
      <c r="C25" s="24"/>
      <c r="D25" s="7">
        <v>7595.51</v>
      </c>
      <c r="E25" s="7">
        <v>474.15</v>
      </c>
      <c r="F25" s="7"/>
      <c r="G25" s="7">
        <v>0</v>
      </c>
      <c r="H25" s="7">
        <v>1656.17</v>
      </c>
      <c r="I25" s="7">
        <v>5465.19</v>
      </c>
    </row>
    <row r="26" spans="1:9" ht="15.75">
      <c r="A26" s="2"/>
      <c r="B26" s="24" t="s">
        <v>3</v>
      </c>
      <c r="C26" s="24"/>
      <c r="D26" s="7">
        <f>SUM(E26:I26)</f>
        <v>8886.47</v>
      </c>
      <c r="E26" s="7">
        <v>90</v>
      </c>
      <c r="F26" s="7"/>
      <c r="G26" s="7">
        <v>0</v>
      </c>
      <c r="H26" s="7">
        <v>600</v>
      </c>
      <c r="I26" s="7">
        <v>8196.47</v>
      </c>
    </row>
    <row r="27" spans="1:9" ht="15.75">
      <c r="A27" s="2"/>
      <c r="B27" s="24" t="s">
        <v>4</v>
      </c>
      <c r="C27" s="24"/>
      <c r="D27" s="7">
        <f>SUM(E27:I27)</f>
        <v>9955.88</v>
      </c>
      <c r="E27" s="7">
        <v>36</v>
      </c>
      <c r="F27" s="7"/>
      <c r="G27" s="7">
        <v>0</v>
      </c>
      <c r="H27" s="7">
        <v>600</v>
      </c>
      <c r="I27" s="7">
        <v>9319.88</v>
      </c>
    </row>
    <row r="28" spans="1:9" ht="15.75">
      <c r="A28" s="2"/>
      <c r="B28" s="34" t="s">
        <v>14</v>
      </c>
      <c r="C28" s="35"/>
      <c r="D28" s="3"/>
      <c r="E28" s="3"/>
      <c r="F28" s="3"/>
      <c r="G28" s="4"/>
      <c r="H28" s="3"/>
      <c r="I28" s="3"/>
    </row>
    <row r="29" spans="1:9" ht="15.75">
      <c r="A29" s="2"/>
      <c r="B29" s="32" t="s">
        <v>0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5.75">
      <c r="A30" s="2"/>
      <c r="B30" s="24" t="s">
        <v>1</v>
      </c>
      <c r="C30" s="24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5.75">
      <c r="A31" s="2"/>
      <c r="B31" s="24" t="s">
        <v>18</v>
      </c>
      <c r="C31" s="2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5.75">
      <c r="A32" s="2"/>
      <c r="B32" s="24" t="s">
        <v>2</v>
      </c>
      <c r="C32" s="24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5.75">
      <c r="A33" s="2"/>
      <c r="B33" s="24" t="s">
        <v>3</v>
      </c>
      <c r="C33" s="24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5.75">
      <c r="A34" s="2"/>
      <c r="B34" s="24" t="s">
        <v>4</v>
      </c>
      <c r="C34" s="24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5.75">
      <c r="A35" s="2"/>
      <c r="B35" s="28" t="s">
        <v>15</v>
      </c>
      <c r="C35" s="28"/>
      <c r="D35" s="3"/>
      <c r="E35" s="3"/>
      <c r="F35" s="3"/>
      <c r="G35" s="4"/>
      <c r="H35" s="3"/>
      <c r="I35" s="3"/>
    </row>
    <row r="36" spans="1:9" ht="15.75">
      <c r="A36" s="2"/>
      <c r="B36" s="32" t="s">
        <v>0</v>
      </c>
      <c r="C36" s="33"/>
      <c r="D36" s="5">
        <f aca="true" t="shared" si="0" ref="D36:I36">SUM(D37:D41)</f>
        <v>1703.5900000000001</v>
      </c>
      <c r="E36" s="5">
        <f t="shared" si="0"/>
        <v>331.16999999999996</v>
      </c>
      <c r="F36" s="5">
        <f t="shared" si="0"/>
        <v>0</v>
      </c>
      <c r="G36" s="5">
        <f t="shared" si="0"/>
        <v>60.25</v>
      </c>
      <c r="H36" s="5">
        <f t="shared" si="0"/>
        <v>894.62</v>
      </c>
      <c r="I36" s="5">
        <f t="shared" si="0"/>
        <v>417.5600000000022</v>
      </c>
    </row>
    <row r="37" spans="1:9" ht="15.75">
      <c r="A37" s="2"/>
      <c r="B37" s="24" t="s">
        <v>1</v>
      </c>
      <c r="C37" s="24"/>
      <c r="D37" s="7">
        <f aca="true" t="shared" si="1" ref="D37:I41">D14-D23</f>
        <v>344.2399999999998</v>
      </c>
      <c r="E37" s="7">
        <f t="shared" si="1"/>
        <v>109.37</v>
      </c>
      <c r="F37" s="7">
        <f t="shared" si="1"/>
        <v>0</v>
      </c>
      <c r="G37" s="7">
        <f t="shared" si="1"/>
        <v>13.07</v>
      </c>
      <c r="H37" s="7">
        <f t="shared" si="1"/>
        <v>206.89</v>
      </c>
      <c r="I37" s="7">
        <f t="shared" si="1"/>
        <v>14.909999999999854</v>
      </c>
    </row>
    <row r="38" spans="1:9" ht="15.75">
      <c r="A38" s="2"/>
      <c r="B38" s="24" t="s">
        <v>18</v>
      </c>
      <c r="C38" s="24"/>
      <c r="D38" s="7">
        <f t="shared" si="1"/>
        <v>693.6499999999987</v>
      </c>
      <c r="E38" s="7">
        <f t="shared" si="1"/>
        <v>77.99999999999997</v>
      </c>
      <c r="F38" s="7">
        <f t="shared" si="1"/>
        <v>0</v>
      </c>
      <c r="G38" s="7">
        <f t="shared" si="1"/>
        <v>12.05</v>
      </c>
      <c r="H38" s="7">
        <f t="shared" si="1"/>
        <v>588.9200000000001</v>
      </c>
      <c r="I38" s="7">
        <f t="shared" si="1"/>
        <v>14.69000000000051</v>
      </c>
    </row>
    <row r="39" spans="1:9" ht="15.75">
      <c r="A39" s="2"/>
      <c r="B39" s="24" t="s">
        <v>2</v>
      </c>
      <c r="C39" s="24"/>
      <c r="D39" s="7">
        <f t="shared" si="1"/>
        <v>182.52999999999975</v>
      </c>
      <c r="E39" s="7">
        <f t="shared" si="1"/>
        <v>38.620000000000005</v>
      </c>
      <c r="F39" s="7">
        <f t="shared" si="1"/>
        <v>0</v>
      </c>
      <c r="G39" s="7">
        <f t="shared" si="1"/>
        <v>11.71</v>
      </c>
      <c r="H39" s="7">
        <f t="shared" si="1"/>
        <v>56.399999999999864</v>
      </c>
      <c r="I39" s="7">
        <f t="shared" si="1"/>
        <v>75.80000000000018</v>
      </c>
    </row>
    <row r="40" spans="1:9" ht="15.75">
      <c r="A40" s="2"/>
      <c r="B40" s="24" t="s">
        <v>3</v>
      </c>
      <c r="C40" s="24"/>
      <c r="D40" s="7">
        <f t="shared" si="1"/>
        <v>304.59000000000015</v>
      </c>
      <c r="E40" s="7">
        <f t="shared" si="1"/>
        <v>51.18000000000001</v>
      </c>
      <c r="F40" s="7">
        <f t="shared" si="1"/>
        <v>0</v>
      </c>
      <c r="G40" s="7">
        <f t="shared" si="1"/>
        <v>11.71</v>
      </c>
      <c r="H40" s="7">
        <f t="shared" si="1"/>
        <v>20.840000000000032</v>
      </c>
      <c r="I40" s="7">
        <f t="shared" si="1"/>
        <v>220.86000000000058</v>
      </c>
    </row>
    <row r="41" spans="1:9" ht="15.75">
      <c r="A41" s="2"/>
      <c r="B41" s="24" t="s">
        <v>4</v>
      </c>
      <c r="C41" s="24"/>
      <c r="D41" s="7">
        <f t="shared" si="1"/>
        <v>178.58000000000175</v>
      </c>
      <c r="E41" s="7">
        <f t="shared" si="1"/>
        <v>54</v>
      </c>
      <c r="F41" s="7">
        <f t="shared" si="1"/>
        <v>0</v>
      </c>
      <c r="G41" s="7">
        <f t="shared" si="1"/>
        <v>11.71</v>
      </c>
      <c r="H41" s="7">
        <f t="shared" si="1"/>
        <v>21.57000000000005</v>
      </c>
      <c r="I41" s="7">
        <f t="shared" si="1"/>
        <v>91.30000000000109</v>
      </c>
    </row>
    <row r="42" spans="1:9" ht="15.75">
      <c r="A42" s="2"/>
      <c r="B42" s="36"/>
      <c r="C42" s="37"/>
      <c r="D42" s="37"/>
      <c r="E42" s="37"/>
      <c r="F42" s="37"/>
      <c r="G42" s="37"/>
      <c r="H42" s="37"/>
      <c r="I42" s="38"/>
    </row>
    <row r="43" spans="1:9" ht="15.75" customHeight="1">
      <c r="A43" s="2"/>
      <c r="B43" s="36" t="s">
        <v>19</v>
      </c>
      <c r="C43" s="37"/>
      <c r="D43" s="37"/>
      <c r="E43" s="37"/>
      <c r="F43" s="37"/>
      <c r="G43" s="37"/>
      <c r="H43" s="37"/>
      <c r="I43" s="38"/>
    </row>
    <row r="44" spans="1:9" ht="15.75">
      <c r="A44" s="2"/>
      <c r="B44" s="25" t="s">
        <v>0</v>
      </c>
      <c r="C44" s="26"/>
      <c r="D44" s="7"/>
      <c r="E44" s="7"/>
      <c r="F44" s="7"/>
      <c r="G44" s="7"/>
      <c r="H44" s="7"/>
      <c r="I44" s="7"/>
    </row>
    <row r="45" spans="1:9" ht="15.75">
      <c r="A45" s="2"/>
      <c r="B45" s="24" t="s">
        <v>1</v>
      </c>
      <c r="C45" s="24"/>
      <c r="D45" s="7">
        <f>E45+G45+H45+I45</f>
        <v>100</v>
      </c>
      <c r="E45" s="7">
        <f>E14/D14*100</f>
        <v>7.0978014461779715</v>
      </c>
      <c r="F45" s="7">
        <f>F14/40991.48*100</f>
        <v>0</v>
      </c>
      <c r="G45" s="7">
        <f>G14/D14*100</f>
        <v>0.24226539460343177</v>
      </c>
      <c r="H45" s="7">
        <f>H14/D14*100</f>
        <v>14.110151976585339</v>
      </c>
      <c r="I45" s="7">
        <f>I14/D14*100</f>
        <v>78.54978118263325</v>
      </c>
    </row>
    <row r="46" spans="1:9" ht="15.75">
      <c r="A46" s="2"/>
      <c r="B46" s="24" t="s">
        <v>18</v>
      </c>
      <c r="C46" s="24"/>
      <c r="D46" s="7">
        <f>E46+G46+H46+I46</f>
        <v>100.00011899860297</v>
      </c>
      <c r="E46" s="7">
        <f>E15/D15*100</f>
        <v>3.3977671102141263</v>
      </c>
      <c r="F46" s="7">
        <f>F15/40991.48*100</f>
        <v>0</v>
      </c>
      <c r="G46" s="7">
        <f>G15/D15*100</f>
        <v>0.1433933165624636</v>
      </c>
      <c r="H46" s="7">
        <f>H15/D15*100</f>
        <v>18.509280701044574</v>
      </c>
      <c r="I46" s="7">
        <f>I15/D15*100</f>
        <v>77.94967787078181</v>
      </c>
    </row>
    <row r="47" spans="1:9" ht="15.75">
      <c r="A47" s="2"/>
      <c r="B47" s="24" t="s">
        <v>2</v>
      </c>
      <c r="C47" s="24"/>
      <c r="D47" s="7">
        <f>E47+G47+H47+I47</f>
        <v>100</v>
      </c>
      <c r="E47" s="7">
        <f>E16/D16*100</f>
        <v>6.592534880252608</v>
      </c>
      <c r="F47" s="7">
        <f>F16/40991.48*100</f>
        <v>0</v>
      </c>
      <c r="G47" s="7">
        <f>G16/D16*100</f>
        <v>0.15055206710173774</v>
      </c>
      <c r="H47" s="7">
        <f>H16/D16*100</f>
        <v>22.0180148212146</v>
      </c>
      <c r="I47" s="7">
        <f>I16/D16*100</f>
        <v>71.23889823143105</v>
      </c>
    </row>
    <row r="48" spans="1:9" ht="15.75">
      <c r="A48" s="2"/>
      <c r="B48" s="24" t="s">
        <v>3</v>
      </c>
      <c r="C48" s="24"/>
      <c r="D48" s="7">
        <f>E48+G48+H48+I48</f>
        <v>100</v>
      </c>
      <c r="E48" s="7">
        <f>E17/D17*100</f>
        <v>1.5360578649252645</v>
      </c>
      <c r="F48" s="7">
        <f>F17/40991.48*100</f>
        <v>0</v>
      </c>
      <c r="G48" s="7">
        <f>G17/D17*100</f>
        <v>0.1274064144940845</v>
      </c>
      <c r="H48" s="7">
        <f>H17/D17*100</f>
        <v>6.75482479713983</v>
      </c>
      <c r="I48" s="7">
        <f>I17/D17*100</f>
        <v>91.58171092344082</v>
      </c>
    </row>
    <row r="49" spans="1:9" ht="15.75">
      <c r="A49" s="2"/>
      <c r="B49" s="24" t="s">
        <v>4</v>
      </c>
      <c r="C49" s="24"/>
      <c r="D49" s="7">
        <f>E49+G49+H49+I49</f>
        <v>100</v>
      </c>
      <c r="E49" s="7">
        <f>E18/D18*100</f>
        <v>0.888059156580617</v>
      </c>
      <c r="F49" s="7">
        <f>F18/40991.48*100</f>
        <v>0</v>
      </c>
      <c r="G49" s="7">
        <f>G18/D18*100</f>
        <v>0.11554636359510029</v>
      </c>
      <c r="H49" s="7">
        <f>H18/D18*100</f>
        <v>6.133232555064602</v>
      </c>
      <c r="I49" s="7">
        <f>I18/D18*100</f>
        <v>92.86316192475968</v>
      </c>
    </row>
    <row r="50" spans="1:9" ht="15.75" hidden="1">
      <c r="A50" s="2"/>
      <c r="B50" s="28" t="s">
        <v>16</v>
      </c>
      <c r="C50" s="28"/>
      <c r="D50" s="3"/>
      <c r="E50" s="3"/>
      <c r="F50" s="3"/>
      <c r="G50" s="4"/>
      <c r="H50" s="3"/>
      <c r="I50" s="3"/>
    </row>
    <row r="51" spans="1:9" ht="15.75" hidden="1">
      <c r="A51" s="2"/>
      <c r="B51" s="25" t="s">
        <v>0</v>
      </c>
      <c r="C51" s="26"/>
      <c r="D51" s="8"/>
      <c r="E51" s="8"/>
      <c r="F51" s="8"/>
      <c r="G51" s="8"/>
      <c r="H51" s="8"/>
      <c r="I51" s="8"/>
    </row>
    <row r="52" spans="1:9" ht="15.75" hidden="1">
      <c r="A52" s="2"/>
      <c r="B52" s="24" t="s">
        <v>1</v>
      </c>
      <c r="C52" s="24"/>
      <c r="D52" s="8"/>
      <c r="E52" s="8"/>
      <c r="F52" s="8"/>
      <c r="G52" s="8"/>
      <c r="H52" s="8"/>
      <c r="I52" s="8"/>
    </row>
    <row r="53" spans="1:9" ht="15.75" hidden="1">
      <c r="A53" s="2"/>
      <c r="B53" s="24" t="s">
        <v>18</v>
      </c>
      <c r="C53" s="24"/>
      <c r="D53" s="8"/>
      <c r="E53" s="8"/>
      <c r="F53" s="8"/>
      <c r="G53" s="8"/>
      <c r="H53" s="8"/>
      <c r="I53" s="8"/>
    </row>
    <row r="54" spans="1:9" ht="15.75" hidden="1">
      <c r="A54" s="2"/>
      <c r="B54" s="24" t="s">
        <v>2</v>
      </c>
      <c r="C54" s="24"/>
      <c r="D54" s="8"/>
      <c r="E54" s="8"/>
      <c r="F54" s="8"/>
      <c r="G54" s="8"/>
      <c r="H54" s="8"/>
      <c r="I54" s="8"/>
    </row>
    <row r="55" spans="1:9" ht="15.75" hidden="1">
      <c r="A55" s="2"/>
      <c r="B55" s="24" t="s">
        <v>3</v>
      </c>
      <c r="C55" s="24"/>
      <c r="D55" s="8"/>
      <c r="E55" s="8"/>
      <c r="F55" s="8"/>
      <c r="G55" s="8"/>
      <c r="H55" s="8"/>
      <c r="I55" s="8"/>
    </row>
    <row r="56" spans="1:9" ht="15.75" hidden="1">
      <c r="A56" s="2"/>
      <c r="B56" s="24" t="s">
        <v>4</v>
      </c>
      <c r="C56" s="24"/>
      <c r="D56" s="8"/>
      <c r="E56" s="8"/>
      <c r="F56" s="8"/>
      <c r="G56" s="8"/>
      <c r="H56" s="8"/>
      <c r="I56" s="8"/>
    </row>
    <row r="57" spans="1:9" ht="15.75" hidden="1">
      <c r="A57" s="2"/>
      <c r="B57" s="28" t="s">
        <v>17</v>
      </c>
      <c r="C57" s="28"/>
      <c r="D57" s="3"/>
      <c r="E57" s="3"/>
      <c r="F57" s="3"/>
      <c r="G57" s="4"/>
      <c r="H57" s="3"/>
      <c r="I57" s="3"/>
    </row>
    <row r="58" spans="1:9" ht="15.75" hidden="1">
      <c r="A58" s="2"/>
      <c r="B58" s="25" t="s">
        <v>0</v>
      </c>
      <c r="C58" s="26"/>
      <c r="D58" s="8"/>
      <c r="E58" s="8"/>
      <c r="F58" s="8"/>
      <c r="G58" s="8"/>
      <c r="H58" s="8"/>
      <c r="I58" s="8"/>
    </row>
    <row r="59" spans="1:9" ht="15.75" hidden="1">
      <c r="A59" s="2"/>
      <c r="B59" s="24" t="s">
        <v>1</v>
      </c>
      <c r="C59" s="24"/>
      <c r="D59" s="8"/>
      <c r="E59" s="8"/>
      <c r="F59" s="8"/>
      <c r="G59" s="8"/>
      <c r="H59" s="8"/>
      <c r="I59" s="8"/>
    </row>
    <row r="60" spans="1:9" ht="15.75" hidden="1">
      <c r="A60" s="2"/>
      <c r="B60" s="24" t="s">
        <v>18</v>
      </c>
      <c r="C60" s="24"/>
      <c r="D60" s="8"/>
      <c r="E60" s="8"/>
      <c r="F60" s="8"/>
      <c r="G60" s="8"/>
      <c r="H60" s="8"/>
      <c r="I60" s="8"/>
    </row>
    <row r="61" spans="1:9" ht="15.75" hidden="1">
      <c r="A61" s="2"/>
      <c r="B61" s="24" t="s">
        <v>2</v>
      </c>
      <c r="C61" s="24"/>
      <c r="D61" s="8"/>
      <c r="E61" s="8"/>
      <c r="F61" s="8"/>
      <c r="G61" s="8"/>
      <c r="H61" s="8"/>
      <c r="I61" s="8"/>
    </row>
    <row r="62" spans="1:9" ht="15.75" hidden="1">
      <c r="A62" s="2"/>
      <c r="B62" s="24" t="s">
        <v>3</v>
      </c>
      <c r="C62" s="24"/>
      <c r="D62" s="8"/>
      <c r="E62" s="8"/>
      <c r="F62" s="8"/>
      <c r="G62" s="8"/>
      <c r="H62" s="8"/>
      <c r="I62" s="8"/>
    </row>
    <row r="63" spans="1:9" ht="15.75" hidden="1">
      <c r="A63" s="2"/>
      <c r="B63" s="24" t="s">
        <v>4</v>
      </c>
      <c r="C63" s="24"/>
      <c r="D63" s="8"/>
      <c r="E63" s="8"/>
      <c r="F63" s="8"/>
      <c r="G63" s="8"/>
      <c r="H63" s="8"/>
      <c r="I63" s="8"/>
    </row>
    <row r="64" spans="1:8" ht="26.25" customHeight="1">
      <c r="A64" s="9"/>
      <c r="B64" s="10"/>
      <c r="C64" s="11"/>
      <c r="D64" s="12"/>
      <c r="E64" s="12"/>
      <c r="F64" s="13"/>
      <c r="G64" s="13"/>
      <c r="H64" s="14"/>
    </row>
    <row r="65" spans="1:9" ht="15.75" customHeight="1">
      <c r="A65" s="2"/>
      <c r="B65" s="36" t="s">
        <v>20</v>
      </c>
      <c r="C65" s="37"/>
      <c r="D65" s="37"/>
      <c r="E65" s="37"/>
      <c r="F65" s="37"/>
      <c r="G65" s="37"/>
      <c r="H65" s="37"/>
      <c r="I65" s="38"/>
    </row>
    <row r="66" spans="1:9" ht="15.75">
      <c r="A66" s="2"/>
      <c r="B66" s="32" t="s">
        <v>0</v>
      </c>
      <c r="C66" s="33"/>
      <c r="D66" s="5">
        <f aca="true" t="shared" si="2" ref="D66:I66">D67+D68+D69+D70+D71</f>
        <v>100</v>
      </c>
      <c r="E66" s="5">
        <f t="shared" si="2"/>
        <v>3.453136941670737</v>
      </c>
      <c r="F66" s="5">
        <f t="shared" si="2"/>
        <v>0</v>
      </c>
      <c r="G66" s="5">
        <f t="shared" si="2"/>
        <v>0.14730352643419847</v>
      </c>
      <c r="H66" s="5">
        <f t="shared" si="2"/>
        <v>12.888459569399398</v>
      </c>
      <c r="I66" s="5">
        <f t="shared" si="2"/>
        <v>83.51109996249566</v>
      </c>
    </row>
    <row r="67" spans="1:9" ht="15.75">
      <c r="A67" s="2"/>
      <c r="B67" s="24" t="s">
        <v>1</v>
      </c>
      <c r="C67" s="24"/>
      <c r="D67" s="7">
        <f>E67+G67+H67+I67</f>
        <v>13.189863365894134</v>
      </c>
      <c r="E67" s="7">
        <f>E14/D13*100</f>
        <v>0.9361903127333324</v>
      </c>
      <c r="F67" s="7">
        <f>F14/40991.47*100</f>
        <v>0</v>
      </c>
      <c r="G67" s="7">
        <f>G14/D13*100</f>
        <v>0.03195447453103691</v>
      </c>
      <c r="H67" s="7">
        <f>H14/D13*100</f>
        <v>1.8611097664316165</v>
      </c>
      <c r="I67" s="7">
        <f>I14/D13*100</f>
        <v>10.360608812198148</v>
      </c>
    </row>
    <row r="68" spans="1:9" ht="15.75">
      <c r="A68" s="2"/>
      <c r="B68" s="24" t="s">
        <v>18</v>
      </c>
      <c r="C68" s="24"/>
      <c r="D68" s="7">
        <f>E68+G68+H68+I68</f>
        <v>20.545406892680397</v>
      </c>
      <c r="E68" s="7">
        <f>E15/D13*100</f>
        <v>0.6980842473486587</v>
      </c>
      <c r="F68" s="7"/>
      <c r="G68" s="7">
        <f>G15/D13*100</f>
        <v>0.029460705286839695</v>
      </c>
      <c r="H68" s="7">
        <f>H15/D13*100</f>
        <v>3.802802507656116</v>
      </c>
      <c r="I68" s="7">
        <f>I15/D13*100</f>
        <v>16.01505943238878</v>
      </c>
    </row>
    <row r="69" spans="1:9" ht="15.75">
      <c r="A69" s="2"/>
      <c r="B69" s="24" t="s">
        <v>2</v>
      </c>
      <c r="C69" s="24"/>
      <c r="D69" s="7">
        <f>E69+G69+H69+I69</f>
        <v>19.016310717780136</v>
      </c>
      <c r="E69" s="7">
        <f>E16/D13*100</f>
        <v>1.2536569170068705</v>
      </c>
      <c r="F69" s="7"/>
      <c r="G69" s="7">
        <f>G16/D13*100</f>
        <v>0.028629448872107287</v>
      </c>
      <c r="H69" s="7">
        <f>H16/D13*100</f>
        <v>4.1870141122890505</v>
      </c>
      <c r="I69" s="7">
        <f>I16/D13*100</f>
        <v>13.547010239612106</v>
      </c>
    </row>
    <row r="70" spans="1:9" ht="15.75">
      <c r="A70" s="2"/>
      <c r="B70" s="24" t="s">
        <v>3</v>
      </c>
      <c r="C70" s="24"/>
      <c r="D70" s="7">
        <f>E70+G70+H70+I70</f>
        <v>22.470963479971854</v>
      </c>
      <c r="E70" s="7">
        <f>E17/D13*100</f>
        <v>0.34516700185859156</v>
      </c>
      <c r="F70" s="7"/>
      <c r="G70" s="7">
        <f>G17/D13*100</f>
        <v>0.028629448872107287</v>
      </c>
      <c r="H70" s="7">
        <f>H17/D13*100</f>
        <v>1.5178742133013738</v>
      </c>
      <c r="I70" s="7">
        <f>I17/D13*100</f>
        <v>20.57929281593978</v>
      </c>
    </row>
    <row r="71" spans="1:9" ht="15.75">
      <c r="A71" s="2"/>
      <c r="B71" s="24" t="s">
        <v>4</v>
      </c>
      <c r="C71" s="24"/>
      <c r="D71" s="7">
        <f>E71+G71+H71+I71</f>
        <v>24.777455543673476</v>
      </c>
      <c r="E71" s="7">
        <f>E18/D13*100</f>
        <v>0.220038462723284</v>
      </c>
      <c r="F71" s="7"/>
      <c r="G71" s="7">
        <f>G18/D13*100</f>
        <v>0.028629448872107287</v>
      </c>
      <c r="H71" s="7">
        <f>H18/D13*100</f>
        <v>1.5196589697212406</v>
      </c>
      <c r="I71" s="7">
        <f>I18/D13*100</f>
        <v>23.009128662356844</v>
      </c>
    </row>
    <row r="75" spans="10:11" ht="12.75">
      <c r="J75" s="15" t="s">
        <v>22</v>
      </c>
      <c r="K75" s="15">
        <v>4.44</v>
      </c>
    </row>
    <row r="76" spans="10:11" ht="12.75">
      <c r="J76" s="15" t="s">
        <v>23</v>
      </c>
      <c r="K76" s="15">
        <v>0.41</v>
      </c>
    </row>
    <row r="77" spans="10:11" ht="12.75">
      <c r="J77" s="15" t="s">
        <v>24</v>
      </c>
      <c r="K77" s="15">
        <v>3.27</v>
      </c>
    </row>
    <row r="78" spans="10:11" ht="12.75">
      <c r="J78" s="15" t="s">
        <v>21</v>
      </c>
      <c r="K78" s="15">
        <v>91.87</v>
      </c>
    </row>
  </sheetData>
  <sheetProtection/>
  <mergeCells count="67">
    <mergeCell ref="B67:C67"/>
    <mergeCell ref="B54:C54"/>
    <mergeCell ref="B53:C53"/>
    <mergeCell ref="B48:C48"/>
    <mergeCell ref="B38:C38"/>
    <mergeCell ref="B39:C39"/>
    <mergeCell ref="B71:C71"/>
    <mergeCell ref="B62:C62"/>
    <mergeCell ref="B50:C50"/>
    <mergeCell ref="B51:C51"/>
    <mergeCell ref="B52:C52"/>
    <mergeCell ref="B55:C55"/>
    <mergeCell ref="B70:C70"/>
    <mergeCell ref="B63:C63"/>
    <mergeCell ref="B56:C56"/>
    <mergeCell ref="B57:C57"/>
    <mergeCell ref="B58:C58"/>
    <mergeCell ref="B60:C60"/>
    <mergeCell ref="B68:C68"/>
    <mergeCell ref="B69:C69"/>
    <mergeCell ref="B61:C61"/>
    <mergeCell ref="B59:C59"/>
    <mergeCell ref="B7:I7"/>
    <mergeCell ref="B46:C46"/>
    <mergeCell ref="B47:C47"/>
    <mergeCell ref="B29:C29"/>
    <mergeCell ref="B30:C30"/>
    <mergeCell ref="D9:D11"/>
    <mergeCell ref="E9:I9"/>
    <mergeCell ref="E10:E11"/>
    <mergeCell ref="F10:F11"/>
    <mergeCell ref="B41:C41"/>
    <mergeCell ref="A9:A11"/>
    <mergeCell ref="B9:C11"/>
    <mergeCell ref="B65:I65"/>
    <mergeCell ref="B26:C26"/>
    <mergeCell ref="B27:C27"/>
    <mergeCell ref="B22:C22"/>
    <mergeCell ref="B23:C23"/>
    <mergeCell ref="B12:C12"/>
    <mergeCell ref="B13:C13"/>
    <mergeCell ref="B14:C14"/>
    <mergeCell ref="B31:C31"/>
    <mergeCell ref="B34:C34"/>
    <mergeCell ref="B32:C32"/>
    <mergeCell ref="B43:I43"/>
    <mergeCell ref="B40:C40"/>
    <mergeCell ref="B36:C36"/>
    <mergeCell ref="B21:C21"/>
    <mergeCell ref="B37:C37"/>
    <mergeCell ref="G10:I10"/>
    <mergeCell ref="B66:C66"/>
    <mergeCell ref="B15:C15"/>
    <mergeCell ref="B16:C16"/>
    <mergeCell ref="B17:C17"/>
    <mergeCell ref="B35:C35"/>
    <mergeCell ref="B28:C28"/>
    <mergeCell ref="B42:I42"/>
    <mergeCell ref="B45:C45"/>
    <mergeCell ref="B33:C33"/>
    <mergeCell ref="B49:C49"/>
    <mergeCell ref="B44:C44"/>
    <mergeCell ref="B18:C18"/>
    <mergeCell ref="B19:C19"/>
    <mergeCell ref="B24:C24"/>
    <mergeCell ref="B25:C25"/>
    <mergeCell ref="B20:C20"/>
  </mergeCells>
  <printOptions/>
  <pageMargins left="0.7874015748031497" right="0.7874015748031497" top="0.984251968503937" bottom="0.3937007874015748" header="0.5118110236220472" footer="0"/>
  <pageSetup firstPageNumber="124" useFirstPageNumber="1" horizontalDpi="600" verticalDpi="600" orientation="landscape" paperSize="9" scale="88" r:id="rId1"/>
  <rowBreaks count="1" manualBreakCount="1">
    <brk id="34" max="255" man="1"/>
  </rowBreaks>
  <ignoredErrors>
    <ignoredError sqref="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2013-02-21T08:25:09Z</cp:lastPrinted>
  <dcterms:created xsi:type="dcterms:W3CDTF">2010-03-10T11:29:04Z</dcterms:created>
  <dcterms:modified xsi:type="dcterms:W3CDTF">2013-02-21T08:25:17Z</dcterms:modified>
  <cp:category/>
  <cp:version/>
  <cp:contentType/>
  <cp:contentStatus/>
</cp:coreProperties>
</file>