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8540" windowHeight="13050" activeTab="1"/>
  </bookViews>
  <sheets>
    <sheet name="Прилож №3" sheetId="1" r:id="rId1"/>
    <sheet name="Прилож №5" sheetId="2" r:id="rId2"/>
  </sheets>
  <definedNames/>
  <calcPr fullCalcOnLoad="1"/>
</workbook>
</file>

<file path=xl/sharedStrings.xml><?xml version="1.0" encoding="utf-8"?>
<sst xmlns="http://schemas.openxmlformats.org/spreadsheetml/2006/main" count="5015" uniqueCount="505">
  <si>
    <t>Наименование</t>
  </si>
  <si>
    <t>027</t>
  </si>
  <si>
    <t>029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</si>
  <si>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</si>
  <si>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</si>
  <si>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</si>
  <si>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</si>
  <si>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</si>
  <si>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</si>
  <si>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</si>
  <si>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</si>
  <si>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</si>
  <si>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</si>
  <si>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</si>
  <si>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</si>
  <si>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</si>
  <si>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Жилищно-коммунальное хозяйство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</si>
  <si>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</si>
  <si>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</si>
  <si>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</si>
  <si>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</si>
  <si>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</si>
  <si>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</si>
  <si>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</si>
  <si>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</si>
  <si>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</si>
  <si>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</si>
  <si>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</si>
  <si>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</si>
  <si>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</si>
  <si>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</si>
  <si>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</si>
  <si>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</si>
  <si>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</si>
  <si>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</si>
  <si>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</si>
  <si>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</si>
  <si>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</si>
  <si>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</si>
  <si>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</si>
  <si>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</si>
  <si>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</si>
  <si>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</si>
  <si>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</si>
  <si>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</si>
  <si>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</si>
  <si>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</si>
  <si>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</si>
  <si>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</si>
  <si>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</si>
  <si>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</si>
  <si>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</si>
  <si>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</si>
  <si>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</si>
  <si>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</si>
  <si>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</si>
  <si>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</si>
  <si>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</si>
  <si>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</si>
  <si>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</si>
  <si>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</si>
  <si>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</si>
  <si>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</si>
  <si>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</si>
  <si>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</si>
  <si>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</si>
  <si>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</si>
  <si>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</si>
  <si>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</si>
  <si>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</si>
  <si>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</si>
  <si>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</si>
  <si>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</si>
  <si>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</si>
  <si>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</si>
  <si>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</si>
  <si>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</si>
  <si>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Дворцы и  дома культуры, другие учреждения культуры и средств массовой информации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</si>
  <si>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</si>
  <si>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</si>
  <si>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</si>
  <si>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013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</si>
  <si>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</si>
  <si>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</si>
  <si>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</si>
  <si>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</si>
  <si>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</si>
  <si>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</si>
  <si>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</si>
  <si>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</si>
  <si>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</si>
  <si>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</si>
  <si>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</si>
  <si>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</si>
  <si>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</si>
  <si>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</si>
  <si>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</si>
  <si>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</si>
  <si>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</si>
  <si>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</si>
  <si>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</si>
  <si>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</si>
  <si>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</si>
  <si>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Выполнение функций бюджетными учреждениями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</si>
  <si>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</si>
  <si>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</si>
  <si>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</si>
  <si>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</si>
  <si>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</si>
  <si>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</si>
  <si>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</si>
  <si>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</si>
  <si>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</si>
  <si>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</si>
  <si>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</si>
  <si>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</si>
  <si>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</si>
  <si>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</si>
  <si>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</si>
  <si>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</si>
  <si>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</si>
  <si>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</si>
  <si>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</si>
  <si>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</si>
  <si>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</si>
  <si>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</si>
  <si>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315 02 00</t>
  </si>
  <si>
    <t>05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</si>
  <si>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</si>
  <si>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</si>
  <si>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</si>
  <si>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</t>
  </si>
  <si>
    <t>420 99 00</t>
  </si>
  <si>
    <t>421 99 00</t>
  </si>
  <si>
    <t>423 99 00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</si>
  <si>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</si>
  <si>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</si>
  <si>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</si>
  <si>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</si>
  <si>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</si>
  <si>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</si>
  <si>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</si>
  <si>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</si>
  <si>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</si>
  <si>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</si>
  <si>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</si>
  <si>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</si>
  <si>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</si>
  <si>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</si>
  <si>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505 48 00</t>
  </si>
  <si>
    <t>795 03 00</t>
  </si>
  <si>
    <t>795 06 00</t>
  </si>
  <si>
    <t>Выполнение функций  органами местного самоуправления</t>
  </si>
  <si>
    <t>795 07 00</t>
  </si>
  <si>
    <t>(тыс. руб.)</t>
  </si>
  <si>
    <t>Субсидии некоммерческим организациям</t>
  </si>
  <si>
    <t>019</t>
  </si>
  <si>
    <t>002 00 00</t>
  </si>
  <si>
    <t>500</t>
  </si>
  <si>
    <t>002 04 00</t>
  </si>
  <si>
    <t>520 18 00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</si>
  <si>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</si>
  <si>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</si>
  <si>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</si>
  <si>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</si>
  <si>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</si>
  <si>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</si>
  <si>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Содержание автомобильных дорог  общего пользования</t>
  </si>
  <si>
    <t>315 02 03</t>
  </si>
  <si>
    <t>Охрана семьи и детства</t>
  </si>
  <si>
    <t>Родильные дома</t>
  </si>
  <si>
    <t>476 00 00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</si>
  <si>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</si>
  <si>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</si>
  <si>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</si>
  <si>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</si>
  <si>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</si>
  <si>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</si>
  <si>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</si>
  <si>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</si>
  <si>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</si>
  <si>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Мероприятия по землеустройству и землепользованию</t>
  </si>
  <si>
    <t>340 03 00</t>
  </si>
  <si>
    <t>Обеспечение деятельности финансовых, налоговых и таможенных органов и органов финансового(финансово-бюджетного) надзора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</si>
  <si>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</si>
  <si>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</si>
  <si>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</si>
  <si>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Ежемесячное денежное вознаграждение за классное руководство</t>
  </si>
  <si>
    <t>520 09 00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</si>
  <si>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</si>
  <si>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</si>
  <si>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</si>
  <si>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Подраздел</t>
  </si>
  <si>
    <t>Целевая статья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</si>
  <si>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</si>
  <si>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</si>
  <si>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</si>
  <si>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</si>
  <si>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</si>
  <si>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</si>
  <si>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</si>
  <si>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</si>
  <si>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</si>
  <si>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903</t>
  </si>
  <si>
    <t>905</t>
  </si>
  <si>
    <t>906</t>
  </si>
  <si>
    <t>907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</si>
  <si>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</si>
  <si>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</si>
  <si>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</si>
  <si>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795 02 00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</si>
  <si>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2010-2012 годы"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</si>
  <si>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</si>
  <si>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795 10 00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</si>
  <si>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</si>
  <si>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</si>
  <si>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</si>
  <si>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795 05 00</t>
  </si>
  <si>
    <t>Долгосрочная городская  целевая программа "Развитие муниципальной службы в городе Долгопрудном на период 2011-2013 годов"</t>
  </si>
  <si>
    <t xml:space="preserve"> и видам расходов  бюджета</t>
  </si>
  <si>
    <t xml:space="preserve"> Комитет по управлению имуществом                  г. Долгопрудный</t>
  </si>
  <si>
    <t>092 99 00</t>
  </si>
  <si>
    <t>Администрация города Долгопрудного</t>
  </si>
  <si>
    <t>440 02 00</t>
  </si>
  <si>
    <t>Культура и кинематография</t>
  </si>
  <si>
    <t>Коммунальное хозяйство</t>
  </si>
  <si>
    <t>Другие вопросы в области культуры</t>
  </si>
  <si>
    <t>522 00 00</t>
  </si>
  <si>
    <t>Региональные целевые программы</t>
  </si>
  <si>
    <t xml:space="preserve">Руководство и управление в сфере установленных функций </t>
  </si>
  <si>
    <t>001 00 00</t>
  </si>
  <si>
    <t>Долгосрочная городская  целевая программа "Развитие муниципальной службы в городе Долгопрудном на период 2011-2013 гг."</t>
  </si>
  <si>
    <t>Учреждения культуры и мероприятия в сфере культуры и кинематографии</t>
  </si>
  <si>
    <t>Расходы бюджета городского округа Долгопрудный  на 2012  г. по разделам, подразделам, целевым статьям</t>
  </si>
  <si>
    <t>Ведомственная структура расходов  бюджета городского округа Долгопрудный  на   2012 год</t>
  </si>
  <si>
    <t>001 36 00</t>
  </si>
  <si>
    <t>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</si>
  <si>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</si>
  <si>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002 95 00</t>
  </si>
  <si>
    <t>420 95 00</t>
  </si>
  <si>
    <t>421 95 00</t>
  </si>
  <si>
    <t>423 95 00</t>
  </si>
  <si>
    <t>452 95 00</t>
  </si>
  <si>
    <t>482 95 00</t>
  </si>
  <si>
    <t>442 95 00</t>
  </si>
  <si>
    <t>440 95 00</t>
  </si>
  <si>
    <t>441 95 00</t>
  </si>
  <si>
    <t>443 95 00</t>
  </si>
  <si>
    <t>431 95 00</t>
  </si>
  <si>
    <t>Долгосрочная целевая программа г.Долгопрудного "Дополнительные меры социальной поддержки отдельных категорий граждан г.Долгопрудного на 2012-2015 г.г."</t>
  </si>
  <si>
    <r>
      <t xml:space="preserve"> Долгосрочная целевая программа "Муниципальная программа " Развитие физической культуры и спорта в г.Долгопрудном на 2012-2015 годы"" </t>
    </r>
    <r>
      <rPr>
        <b/>
        <sz val="11"/>
        <rFont val="Arial"/>
        <family val="2"/>
      </rPr>
  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</si>
  <si>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 xml:space="preserve"> Долгосрочная целевая программа "Муниципальная программа " Развитие физической культуры и спорта в г.Долгопрудном на 2012-2015 годы"" </t>
  </si>
  <si>
    <t>Долгосрочная целевая программа "Защита населения и территории города Долгопрудный от чрезвычайных ситуаций на 2012-2015 годы"</t>
  </si>
  <si>
    <t>Программа комплексного развития систем коммунальной инфраструктуры городского округа Долгопрудный на 2010-2015 годы</t>
  </si>
  <si>
    <t xml:space="preserve">Бюджетные инвестиции </t>
  </si>
  <si>
    <t>904</t>
  </si>
  <si>
    <t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</si>
  <si>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</si>
  <si>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795 08 00</t>
  </si>
  <si>
    <t>Долгосрочная целевая программа "Благоустройство территорий города Долгопрудного на период 2012-2014 годы"</t>
  </si>
  <si>
    <t>Долгосрочная целевая программа "Обеспечение жильем молодых семей в г.Долгопрудный на 2009-2012 годы"</t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</si>
  <si>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</si>
  <si>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795 11 00</t>
  </si>
  <si>
    <t>795 12 00</t>
  </si>
  <si>
    <t>795 13 00</t>
  </si>
  <si>
    <t>795 14 00</t>
  </si>
  <si>
    <t>795 15 00</t>
  </si>
  <si>
    <t>795 16 00</t>
  </si>
  <si>
    <t>795 17 00</t>
  </si>
  <si>
    <t>Долгосрочная целевая программа   "Дети Долгопрудного " на 2012-2015 годы"</t>
  </si>
  <si>
    <t>Субсидии юридическим лицам</t>
  </si>
  <si>
    <t>795 18 00</t>
  </si>
  <si>
    <r>
      <t>Бюджетные инвестиции</t>
    </r>
    <r>
      <rPr>
        <sz val="11"/>
        <rFont val="Arial"/>
        <family val="2"/>
      </rPr>
      <t xml:space="preserve"> (Реконструкция канализационного коллектора от КНС "Хлебниково" до КНС "Котово" г.Долгопрудный, Переходы через Клязьменское водохранилище и ул.Московская (ПИР и СМР)</t>
    </r>
  </si>
  <si>
    <t>Управление администрации г. Долгопрудного по работе в микрорайонах Шереметьевский, Хлебниково, Павельцево</t>
  </si>
  <si>
    <t>Финансовое управление администрации                         г.Долгопрудного</t>
  </si>
  <si>
    <t>Управление культуры, физической культуры, спорта, туризма и молодежной политики администрации города Долгопрудного</t>
  </si>
  <si>
    <t xml:space="preserve">    Управление образования   Администрации г.Долгопрудного</t>
  </si>
  <si>
    <t>522 15 01</t>
  </si>
  <si>
    <t>522 15 00</t>
  </si>
  <si>
    <t>Долгосрочная целевая программа Московской области "Жилище" на 2009-2012 годы"</t>
  </si>
  <si>
    <t>Подпрограмма "Модернизация объектов коммунальной инфраструктуры"</t>
  </si>
  <si>
    <r>
      <t>Бюджетные инвестиции</t>
    </r>
    <r>
      <rPr>
        <sz val="11"/>
        <rFont val="Arial"/>
        <family val="2"/>
      </rPr>
      <t xml:space="preserve"> (Реконструкция канализационного коллектора от КНС "Хлебниково" до КНС "Котово" г.Долгопрудный, Переходы через Клязьменское водохранилище и ул.Московская </t>
    </r>
  </si>
  <si>
    <t>Обеспечение мероприятий по капитальному ремонту многоквартирных домов</t>
  </si>
  <si>
    <t>098 00 00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</si>
  <si>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</si>
  <si>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</si>
  <si>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</si>
  <si>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098 01 01 </t>
  </si>
  <si>
    <t>Обеспечение мероприятий по капитальному ремонту многоквартирных домов за счет средств бюджетов</t>
  </si>
  <si>
    <t>098 02 00</t>
  </si>
  <si>
    <t>098 02 01</t>
  </si>
  <si>
    <t>522 26 01</t>
  </si>
  <si>
    <t>Капитальные  вложения в объекты дошкольного образования</t>
  </si>
  <si>
    <t>Капитальные  вложения в объекты общественной инфраструктуры</t>
  </si>
  <si>
    <t>522 15 07</t>
  </si>
  <si>
    <r>
      <t>Бюджетные инвестиции</t>
    </r>
    <r>
      <rPr>
        <sz val="11"/>
        <rFont val="Arial"/>
        <family val="2"/>
      </rPr>
      <t xml:space="preserve">  </t>
    </r>
  </si>
  <si>
    <r>
      <t xml:space="preserve">Бюджетные инвестиции </t>
    </r>
    <r>
      <rPr>
        <b/>
        <sz val="11"/>
        <rFont val="Arial"/>
        <family val="2"/>
      </rPr>
      <t xml:space="preserve">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</si>
  <si>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 xml:space="preserve">Муниципальная комплексная программа "Дети Долгопрудного " на 2011-2012 годы" </t>
  </si>
  <si>
    <t>350 00 00</t>
  </si>
  <si>
    <t>Поддержка жилищного хозяйства</t>
  </si>
  <si>
    <t xml:space="preserve">Мероприятия в области жилищного хозяйства </t>
  </si>
  <si>
    <t>350 03 00</t>
  </si>
  <si>
    <t>Муниципальная целевая программа в области энергосбережения и повышения энергетической эффективности в городе Долгопрудном на 2010-2020 годы</t>
  </si>
  <si>
    <t>795 19 00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</si>
  <si>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2009-2011 годы</t>
  </si>
  <si>
    <t>795 20 00</t>
  </si>
  <si>
    <t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t>
  </si>
  <si>
    <t>Осуществление полномочий органов местного самоуправления</t>
  </si>
  <si>
    <t>120</t>
  </si>
  <si>
    <t>Приложение № 5</t>
  </si>
  <si>
    <t xml:space="preserve">к решению Совета депутатов </t>
  </si>
  <si>
    <t>(Приложение №5</t>
  </si>
  <si>
    <t xml:space="preserve">                       к решению Совета депутатов </t>
  </si>
  <si>
    <t xml:space="preserve">               от 23.12.2011г. №157-нр)</t>
  </si>
  <si>
    <t>Приложение № 3</t>
  </si>
  <si>
    <t>(Приложение №3</t>
  </si>
  <si>
    <t>от 23.12.2011г. №157-нр)</t>
  </si>
  <si>
    <t>436 00 00</t>
  </si>
  <si>
    <t>610</t>
  </si>
  <si>
    <t>620</t>
  </si>
  <si>
    <t>Внедрение современных образовательных технологий</t>
  </si>
  <si>
    <t>Субсидии бюджетным учреждениям</t>
  </si>
  <si>
    <t>Субсидии автономным учреждениям</t>
  </si>
  <si>
    <t>421 10 10</t>
  </si>
  <si>
    <t>200</t>
  </si>
  <si>
    <t>Закупка товаров, работ и услуг для муниципальных нужд</t>
  </si>
  <si>
    <t>421 10 13</t>
  </si>
  <si>
    <t>630</t>
  </si>
  <si>
    <t>Субсидии некоммерческим организациям (за исключением муниципальных учреждений)</t>
  </si>
  <si>
    <t>Финансирование частичной компенсации стоимости питания отдельным категориям обучающихся в школах- детских садах, школах начальных средних т средних (оказание муниципальных услуг)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</si>
  <si>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обеспечения книгоиздательской продукцией и периодическими изданиями (оказание муниципальных услуг)</t>
  </si>
  <si>
    <t>421 10 19</t>
  </si>
  <si>
    <t>002 04 08</t>
  </si>
  <si>
    <t>002 04 07</t>
  </si>
  <si>
    <t xml:space="preserve">Центральный аппарат(обеспечение  полномочий в сфере образования и организации деятельности комиссий по делам несовершеннолетних и защите их прав городов и районов) </t>
  </si>
  <si>
    <t>002 04 01</t>
  </si>
  <si>
    <t>Расходы на содержание и обеспечение деятельности больниц, клиник, госпиталей, медико-санитарных частей (оказание муниципальных услуг)</t>
  </si>
  <si>
    <t>470 10 05</t>
  </si>
  <si>
    <t>Расходы на содержание и обеспечение деятельности родильных домов (оказание муниципальных услуг)</t>
  </si>
  <si>
    <t>476 10 05</t>
  </si>
  <si>
    <t>471 10 05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</si>
  <si>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</si>
  <si>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470 20 05</t>
  </si>
  <si>
    <t>470 99 99</t>
  </si>
  <si>
    <t>476 20 05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</si>
  <si>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</si>
  <si>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Расходы на содержание и обеспечение деятельности родильных домов ( содержание имущества, необходимого для оказания муниципальных услуг)</t>
  </si>
  <si>
    <t>471 20 05</t>
  </si>
  <si>
    <t>Расходы на содержание и обеспечение деятельности поликлиник, амбулаторий, диагностических центров (оказание муниципальных услуг)</t>
  </si>
  <si>
    <t>477 10 05</t>
  </si>
  <si>
    <t>Расходы на содержание и обеспечение деятельности станций скорой и неотложной помощи (оказание муниципальных услуг)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</si>
  <si>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</si>
  <si>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477 20 05</t>
  </si>
  <si>
    <t>470 10 06</t>
  </si>
  <si>
    <t>Расходы на содержание и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</t>
  </si>
  <si>
    <t>470 30 05</t>
  </si>
  <si>
    <t>Расходы на содержание и обеспечение деятельности больниц, клиник, госпиталей, медико-санитарных частей (прочие расходы)</t>
  </si>
  <si>
    <t>476 30 05</t>
  </si>
  <si>
    <t>Расходы на содержание и обеспечение деятельности родильных домов ( прочие расходы )</t>
  </si>
  <si>
    <t>471 10 04</t>
  </si>
  <si>
    <t xml:space="preserve">Расходы на обеспечение полноценным питанием беременных женщин, кормящих матерей, а также детей в возрасте до трех лет </t>
  </si>
  <si>
    <t>471 30 05</t>
  </si>
  <si>
    <t>Расходы на содержание и обеспечение деятельности поликлиник, амбулаторий, диагностических центров (прочие расходы)</t>
  </si>
  <si>
    <t>477 30 05</t>
  </si>
  <si>
    <t>Расходы на содержание и обеспечение деятельности станций скорой и неотложной помощи (прочие расходы)</t>
  </si>
  <si>
    <t>470 99 00</t>
  </si>
  <si>
    <t>452 10 02</t>
  </si>
  <si>
    <t>Оплата труда работников централизованных бухгалтерий (оказание муниципальных услуг)</t>
  </si>
  <si>
    <t>612</t>
  </si>
  <si>
    <t>Субсидии бюджетным учреждениям на иные цели</t>
  </si>
  <si>
    <t>Центральный аппарат(отделы,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муниципального образования или в структуре правомочного учреждения)</t>
  </si>
  <si>
    <t>Центральный аппарат(обеспечение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</si>
  <si>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Мобилизационная и вневойсковая подготовка</t>
  </si>
  <si>
    <t>Финансовая поддержка негосударственных школ-детских садов, школ начальных, неполных средних и средних в части расходов на оплату труда работника негосударственных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(оказание муниципальных услуг)</t>
  </si>
  <si>
    <t>Центральный аппарат(отделы,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муниципального образования или в структуре управомочного учреждения)</t>
  </si>
  <si>
    <t>421 30 10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</si>
  <si>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обеспечения книгоиздательской продукцией и периодическими изданиями (прочие расходы)</t>
  </si>
  <si>
    <t xml:space="preserve">07 </t>
  </si>
  <si>
    <t>Мероприятия по проведению оздоровительной кампании детей</t>
  </si>
  <si>
    <t>522 17 00</t>
  </si>
  <si>
    <t>Долгосрочная целевая программа Московской области "Дороги Подмосковья на период 2012-2015 годов"</t>
  </si>
  <si>
    <t>432 00 04</t>
  </si>
  <si>
    <t>522 10 00</t>
  </si>
  <si>
    <t>522 10 98</t>
  </si>
  <si>
    <t xml:space="preserve">522 10 98 </t>
  </si>
  <si>
    <t>Долгосрочная целевая программа Московской области "Развитие образования в Московской области на 2009-2012 год"</t>
  </si>
  <si>
    <t>Обеспечение дополнительными местами в муниципальных дошкольных образовательных учреждениях, в том числе на проведение текущего, капитального ремонта, ремонта ограждений, приобретение оборудования, мебели, мягкого инвентаря</t>
  </si>
  <si>
    <t>Федеральные целевые программы</t>
  </si>
  <si>
    <t>Федеральная целевая программа "Жилище" на 2011-2015 годы</t>
  </si>
  <si>
    <t>100 00 00</t>
  </si>
  <si>
    <t>100 88 00</t>
  </si>
  <si>
    <t>100 88 11</t>
  </si>
  <si>
    <t xml:space="preserve"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 награжденных знаком "Жителю блокадного Ленинграда,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</si>
  <si>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505 34 00</t>
  </si>
  <si>
    <t>Обеспечение жильем отдельных категорий граждан, установленных ФЗ от 12 января 1995 года №5-ФЗ О ветеранах" и  от 24 ноября 1995 года №181-ФЗ "О социальной защите инвалидов в РФ"</t>
  </si>
  <si>
    <t>505 34 02</t>
  </si>
  <si>
    <t>522 09 14</t>
  </si>
  <si>
    <t>522 09 00</t>
  </si>
  <si>
    <t>Долгосрочная целевая программа Московской области "Предупреждение и борьба  с заболеваниями социального характера в Московской области на 2009-2012 годы"</t>
  </si>
  <si>
    <t>Подпрограмма "Модернизация здравоохранения Московской области на 2011-2012 годы</t>
  </si>
  <si>
    <t>Другие вопросы в области здравоохранения</t>
  </si>
  <si>
    <t>431 10 02</t>
  </si>
  <si>
    <t>611</t>
  </si>
  <si>
    <t>522 10 41</t>
  </si>
  <si>
    <t>Закупка учебного оборудования и мебели для муниципальных общеобразовательных учреждений - победителей областного конкурса муниципальных общеобразовательных учреждений, разрабатывающих и внедряющих инновационные образовательные программы</t>
  </si>
  <si>
    <t>522 28 00</t>
  </si>
  <si>
    <t>Долгосрочная целевая программа Московской области "Совершенствование организации питания обучающихся муниципальных общеобразовательных учреждений в Московской области на период 2012-2014 годов"</t>
  </si>
  <si>
    <t>522 28 31</t>
  </si>
  <si>
    <t>436 21 00</t>
  </si>
  <si>
    <t>Модернизация региональной системы образования</t>
  </si>
  <si>
    <r>
      <t xml:space="preserve">Бюджетные инвестиции </t>
    </r>
    <r>
      <rPr>
        <sz val="11"/>
        <rFont val="Arial"/>
        <family val="2"/>
      </rPr>
      <t>(Монтаж циркулярного трубопровода ГВС к жилым домам №№20,22,24,26,28 по ул.Первомайская, №№ 17,16,19,20,21,22 по ул.Менделеева, №№ 19,21 по Московскому шоссе г.Долгопрудного</t>
    </r>
  </si>
  <si>
    <t>Закупка технологического оборудования для столовых и мебели для залов питания общеобразовательных учреждений муниципальных образований - победителей областного конкурсного отбора муниципальных проектов совершенствования организации питания обучающихся</t>
  </si>
  <si>
    <t>Вид  расходов</t>
  </si>
  <si>
    <t>522 15 14</t>
  </si>
  <si>
    <t>522 17 83</t>
  </si>
  <si>
    <t>522 17 84</t>
  </si>
  <si>
    <t>Финансирование работ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</si>
  <si>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Финансирование работ по капитальному ремонту и ремонту автомобильных дорог общего пользования населенных пунктов</t>
  </si>
  <si>
    <t>522 32 00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</si>
  <si>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</si>
  <si>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Проведение мероприятий по комплексному развитию коммунальной инфраструктуры с целью организации теплоснабжения с долгосрочной целевой программой Московской области "Жилище" на 2009-2012 годы"</t>
  </si>
  <si>
    <t>320</t>
  </si>
  <si>
    <t>Социальные выплаты гражданам, кроме публичных нормативных социальных выплат</t>
  </si>
  <si>
    <t>810</t>
  </si>
  <si>
    <t>400</t>
  </si>
  <si>
    <t>520 10 30</t>
  </si>
  <si>
    <t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(прочие расходы)</t>
  </si>
  <si>
    <t>300</t>
  </si>
  <si>
    <t>Социальные выплаты и иные выплаты населению</t>
  </si>
  <si>
    <t>522 32 41</t>
  </si>
  <si>
    <t>436 30 03</t>
  </si>
  <si>
    <t>Внедрение современных образовательных технологий                  (прочие расходы)</t>
  </si>
  <si>
    <t>321</t>
  </si>
  <si>
    <t>Пособия и компенсации гражданам и иные социальные выплаты, кроме публичных нормативных обязательств</t>
  </si>
  <si>
    <t>Организация и осуществление мероприятий по работе с детьми и молодежью в муниципальных образованиях (оказание муниципальных услуг)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</si>
  <si>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</si>
  <si>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908</t>
  </si>
  <si>
    <t>Субсидии юридическим лицам (кроме муниципальных учреждений) и физическим лицам-производитетям товаров, работ, услуг</t>
  </si>
  <si>
    <t xml:space="preserve">Контрольно-ревизионная комиссия города Долгопрудного </t>
  </si>
  <si>
    <t>Бюджетные инвестиции (Здание дошкольного образовательного учреждения на 12 групп ул.Спортивная, северная сторона дома 7а )</t>
  </si>
  <si>
    <r>
      <t>Бюджетные инвестиции</t>
    </r>
    <r>
      <rPr>
        <sz val="11"/>
        <rFont val="Arial"/>
        <family val="2"/>
      </rPr>
      <t xml:space="preserve"> (Здание дошкольного образовательного учреждения на 12 групп ул.Спортивная, северная сторона дома 7а )</t>
    </r>
  </si>
  <si>
    <r>
      <t xml:space="preserve">Бюджетные инвестиции </t>
    </r>
    <r>
      <rPr>
        <sz val="11"/>
        <rFont val="Arial"/>
        <family val="2"/>
      </rPr>
      <t>(ПИР на реконструкцию и модернизацию котельной по ул.Заводская 2)</t>
    </r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</si>
  <si>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</si>
  <si>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</si>
  <si>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</si>
  <si>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</si>
  <si>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</si>
  <si>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</si>
  <si>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</si>
  <si>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</si>
  <si>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Обеспечение жильем отдельных категорий граждан, установленных ФЗ от 12 января 1995 года №5-ФЗ "О ветеранах" в соответствии с Указом Президента Российской Федерации от 07 мая 2008 года №714 " Об обеспечении жильем ветеранов ВОВ 1941-1945 годов"</t>
  </si>
  <si>
    <t>505 34 01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</si>
  <si>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</si>
  <si>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505 21 00</t>
  </si>
  <si>
    <t>505 21 02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</si>
  <si>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</si>
  <si>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522 15 04</t>
  </si>
  <si>
    <t>Подпрограмма "Обеспечение жильем молодых семей"</t>
  </si>
  <si>
    <t>100 88 20</t>
  </si>
  <si>
    <t>Обеспечение жильем граждан, уволенных с военной службы (службы), и приравненных к ним лиц</t>
  </si>
  <si>
    <t>Обеспечение жильем молодых семей</t>
  </si>
  <si>
    <t>Установка программного обеспечения и подключение муниципальных библиотек к информационно-телекоммуникационной сети "Интернет" (прочие расходы)</t>
  </si>
  <si>
    <t>442 30 20</t>
  </si>
  <si>
    <r>
      <t>Бюджетные инвестиции</t>
    </r>
    <r>
      <rPr>
        <sz val="11"/>
        <rFont val="Arial"/>
        <family val="2"/>
      </rPr>
      <t xml:space="preserve"> (ПИР по строительству дошкольного образовательного учреждения с бассейном на 250 мест по адресу: Московская область г.Долгопрудный,Лихачевское шоссе, в районе д.10) </t>
    </r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</si>
  <si>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</si>
  <si>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</si>
  <si>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</si>
  <si>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</si>
  <si>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522 09 13</t>
  </si>
  <si>
    <t>Раздел "Укрепление материально-технической базы государственных учреждений здравоохранения Московской области"</t>
  </si>
  <si>
    <t>Комплектование книжных фондов библиотек муниципальных образований, установка программного обеспечения</t>
  </si>
  <si>
    <t>Комплектование книжных фондов библиотек городских округов, установка программного обеспечения</t>
  </si>
  <si>
    <r>
      <t>Бюджетные инвестиции</t>
    </r>
    <r>
      <rPr>
        <sz val="11"/>
        <rFont val="Arial"/>
        <family val="2"/>
      </rPr>
      <t xml:space="preserve"> (Строительство детского сада на 250 мест с бассейном по адресу МО, г.Долгопрудный микрорайон Центральный) </t>
    </r>
  </si>
  <si>
    <t>Комплектование книжных фондов библиотек муниципальных образований</t>
  </si>
  <si>
    <t>Комплектование книжных фондов библиотек городских округов</t>
  </si>
  <si>
    <t>522 26 00</t>
  </si>
  <si>
    <t>Обеспечение дополнительными местами в муниципальных дошкольных образовательных учреждениях</t>
  </si>
  <si>
    <t xml:space="preserve">Долгосрочная целевая программа Московской области "Развитие дошкольного образования в Московской области в 2012-2014 годах"" </t>
  </si>
  <si>
    <t xml:space="preserve">Долгосрочная целевая программа Московской области "Развитие дошкольного образования в Московской области в 2012-2014 годах" </t>
  </si>
  <si>
    <t>Долгосрочная целевая программа Московской области "Развитие дошкольного образования в Московской области в 2012-2014 годах"</t>
  </si>
  <si>
    <t>522 26 42</t>
  </si>
  <si>
    <t>522 10 47</t>
  </si>
  <si>
    <t>Повышение с 1 декабря 2012 года оплаты труда педагогических работников дошкольных образовательных учреждений</t>
  </si>
  <si>
    <t>522 13 00</t>
  </si>
  <si>
    <t>Долгосрочная целевая программа Московской области "Развитие субъектов малого и среднего предпринимтельства в Московской области на 2009-2012 годы"</t>
  </si>
  <si>
    <t>Субсидии юридическим лицам (кроме муниципальных учреждений) и физическим лицам-производителям товаров, работ, услуг</t>
  </si>
  <si>
    <t>522 26 43</t>
  </si>
  <si>
    <t>Реализация мероприятий по созданию новых мест в негосударственных дошкольных образовательных учреждениях</t>
  </si>
  <si>
    <r>
      <t>Бюджетные инвестиции</t>
    </r>
    <r>
      <rPr>
        <sz val="11"/>
        <rFont val="Arial"/>
        <family val="2"/>
      </rPr>
      <t xml:space="preserve"> (Здание дошкольного образовательного учреждения на 250 мест с бассейном ул.Лихачевское шоссе в районе д.10 (ПИР ))</t>
    </r>
  </si>
  <si>
    <t>440 30 12</t>
  </si>
  <si>
    <t>Проведение текущего, капитального ремонта и технического переоснащения муниципальных учреждений культуры и (или) на погашение кредиторской задолженности муниципальных образований Московской области за выполненные в 2011 году работы по проведению текущего, капитального ремонта и технического переоснащения муниципальных учреждений культуры (прочие расходы)</t>
  </si>
  <si>
    <t>Долгосрочная целевая программа г.Долгопрудного "Капитальный ремонт, реконструкция, ремонт, содержание автомобильных дорог общего пользования местного значения и размещение дополнительных гостевых парковок на дворовых и сопряженных с ними территориях в г.Долгопрудном на период 2011-2014 годы"</t>
  </si>
  <si>
    <t>522 21 00</t>
  </si>
  <si>
    <t>Долгосрочная целевая программа Московской области "Энергосбережение и повышение энергетической эффективности на территории Московской области на 2010-2020 годы"</t>
  </si>
  <si>
    <t>522 21 01</t>
  </si>
  <si>
    <t>"Повышение энергетической эффективности в жилищно-коммунальном хозяйстве Московской области"</t>
  </si>
  <si>
    <t>521 00 00</t>
  </si>
  <si>
    <t>Межбюджетные трансферты</t>
  </si>
  <si>
    <t>521 02 20</t>
  </si>
  <si>
    <t>092 34 00</t>
  </si>
  <si>
    <t>Субвенция на обеспечение перераданных полномочий по финансовому обеспечению содержания детей (присмотр и уход за детьми) в негосударственных дошкольных образовательных учреждениях</t>
  </si>
  <si>
    <t>Субсидия  на приобретение и установку приборов учета энергетических ресурсов (и/или на частичное возмещение расходов бюджетов на приобретение и установку приборов учета энергетических ресурсов) для малоимущих граждан, имеющих место жительства в Московской области, проживающих в муниципальном фонде , в 2012 году за счет средств Федерального бюджета</t>
  </si>
  <si>
    <t xml:space="preserve"> Представительный орган муниципального образования города Долгопрудного Московской области - Совет депутатов города Долгопрудного Московской области</t>
  </si>
  <si>
    <t>от 20.12.2012г.  № 177-нр</t>
  </si>
  <si>
    <t>от 20.12.2012г. №177-нр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</si>
</sst>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#,##0.0_ ;\-#,##0.0\ "/>
    <numFmt numFmtId="178" formatCode="0.0_ ;\-0.0\ "/>
    <numFmt numFmtId="179" formatCode="#,##0.0"/>
    <numFmt numFmtId="180" formatCode="_-* #,##0_р_._-;\-* #,##0_р_._-;_-* &quot;-&quot;?_р_._-;_-@_-"/>
    <numFmt numFmtId="181" formatCode="_-* #,##0_р_._-;\-* #,##0_р_._-;_-* &quot;-&quot;??_р_._-;_-@_-"/>
  </numFmts>
  <fonts count="54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sz val="11"/>
      <name val="Times New Roman CYR"/>
      <family val="1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 Cyr"/>
      <family val="0"/>
    </font>
    <font>
      <sz val="11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49" fontId="17" fillId="0" borderId="1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175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49" fontId="8" fillId="33" borderId="0" xfId="0" applyNumberFormat="1" applyFont="1" applyFill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5" fontId="9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14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left"/>
    </xf>
    <xf numFmtId="16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164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left"/>
    </xf>
    <xf numFmtId="164" fontId="17" fillId="33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7" fillId="0" borderId="10" xfId="0" applyFont="1" applyBorder="1" applyAlignment="1">
      <alignment horizontal="left" wrapText="1"/>
    </xf>
    <xf numFmtId="49" fontId="17" fillId="33" borderId="10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 horizontal="left"/>
    </xf>
    <xf numFmtId="0" fontId="17" fillId="0" borderId="10" xfId="0" applyFont="1" applyBorder="1" applyAlignment="1">
      <alignment wrapText="1" shrinkToFit="1"/>
    </xf>
    <xf numFmtId="49" fontId="13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left"/>
    </xf>
    <xf numFmtId="0" fontId="13" fillId="33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/>
    </xf>
    <xf numFmtId="0" fontId="16" fillId="0" borderId="10" xfId="0" applyFont="1" applyBorder="1" applyAlignment="1">
      <alignment horizontal="center" wrapText="1"/>
    </xf>
    <xf numFmtId="164" fontId="13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164" fontId="13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7" fillId="0" borderId="10" xfId="0" applyNumberFormat="1" applyFont="1" applyBorder="1" applyAlignment="1">
      <alignment wrapText="1"/>
    </xf>
    <xf numFmtId="174" fontId="15" fillId="0" borderId="10" xfId="60" applyNumberFormat="1" applyFont="1" applyBorder="1" applyAlignment="1">
      <alignment horizontal="center"/>
    </xf>
    <xf numFmtId="174" fontId="13" fillId="0" borderId="10" xfId="6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174" fontId="13" fillId="0" borderId="10" xfId="6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wrapText="1"/>
    </xf>
    <xf numFmtId="164" fontId="13" fillId="0" borderId="10" xfId="0" applyNumberFormat="1" applyFont="1" applyBorder="1" applyAlignment="1">
      <alignment wrapText="1"/>
    </xf>
    <xf numFmtId="0" fontId="17" fillId="33" borderId="10" xfId="0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17" fillId="0" borderId="10" xfId="0" applyFont="1" applyFill="1" applyBorder="1" applyAlignment="1">
      <alignment horizontal="left" wrapText="1"/>
    </xf>
    <xf numFmtId="164" fontId="0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49" fontId="17" fillId="34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179" fontId="9" fillId="0" borderId="0" xfId="0" applyNumberFormat="1" applyFont="1" applyAlignment="1">
      <alignment/>
    </xf>
    <xf numFmtId="178" fontId="17" fillId="0" borderId="10" xfId="43" applyNumberFormat="1" applyFont="1" applyFill="1" applyBorder="1" applyAlignment="1">
      <alignment/>
    </xf>
    <xf numFmtId="175" fontId="9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3" fillId="0" borderId="10" xfId="0" applyNumberFormat="1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49" fontId="14" fillId="0" borderId="10" xfId="0" applyNumberFormat="1" applyFont="1" applyFill="1" applyBorder="1" applyAlignment="1">
      <alignment wrapText="1"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2"/>
  <sheetViews>
    <sheetView zoomScalePageLayoutView="0" workbookViewId="0" topLeftCell="A1">
      <selection activeCell="D17" sqref="D17"/>
    </sheetView>
  </sheetViews>
  <sheetFormatPr defaultColWidth="8.796875" defaultRowHeight="15"/>
  <cols>
    <col min="1" max="1" width="56.69921875" style="14" customWidth="1"/>
    <col min="2" max="2" width="3.59765625" style="15" customWidth="1"/>
    <col min="3" max="3" width="3.5" style="15" customWidth="1"/>
    <col min="4" max="4" width="10.59765625" style="15" customWidth="1"/>
    <col min="5" max="5" width="4.09765625" style="15" customWidth="1"/>
    <col min="6" max="6" width="0.1015625" style="15" hidden="1" customWidth="1"/>
    <col min="7" max="7" width="15.59765625" style="17" customWidth="1"/>
    <col min="8" max="8" width="16.59765625" style="14" customWidth="1"/>
    <col min="9" max="9" width="8.69921875" style="5" customWidth="1"/>
    <col min="10" max="10" width="11.5" style="0" customWidth="1"/>
  </cols>
  <sheetData>
    <row r="1" spans="7:9" ht="15.75">
      <c r="G1" s="14"/>
      <c r="H1" s="6" t="s">
        <v>314</v>
      </c>
      <c r="I1"/>
    </row>
    <row r="2" spans="7:9" ht="15.75">
      <c r="G2" s="14"/>
      <c r="H2" s="6" t="s">
        <v>310</v>
      </c>
      <c r="I2"/>
    </row>
    <row r="3" spans="7:9" ht="15.75">
      <c r="G3" s="14"/>
      <c r="H3" s="6" t="s">
        <v>503</v>
      </c>
      <c r="I3"/>
    </row>
    <row r="4" spans="7:9" ht="15.75">
      <c r="G4" s="14"/>
      <c r="H4" s="6" t="s">
        <v>315</v>
      </c>
      <c r="I4"/>
    </row>
    <row r="5" spans="7:9" ht="15.75">
      <c r="G5" s="14"/>
      <c r="H5" s="6" t="s">
        <v>310</v>
      </c>
      <c r="I5"/>
    </row>
    <row r="6" spans="7:9" ht="15.75">
      <c r="G6" s="14"/>
      <c r="H6" s="6" t="s">
        <v>316</v>
      </c>
      <c r="I6"/>
    </row>
    <row r="7" ht="15.75">
      <c r="H7" s="6"/>
    </row>
    <row r="8" spans="1:9" s="21" customFormat="1" ht="15">
      <c r="A8" s="100" t="s">
        <v>233</v>
      </c>
      <c r="B8" s="100"/>
      <c r="C8" s="100"/>
      <c r="D8" s="100"/>
      <c r="E8" s="100"/>
      <c r="F8" s="100"/>
      <c r="G8" s="100"/>
      <c r="H8" s="100"/>
      <c r="I8" s="13"/>
    </row>
    <row r="9" spans="1:9" s="21" customFormat="1" ht="18.75" customHeight="1">
      <c r="A9" s="101" t="s">
        <v>219</v>
      </c>
      <c r="B9" s="101"/>
      <c r="C9" s="101"/>
      <c r="D9" s="101"/>
      <c r="E9" s="101"/>
      <c r="F9" s="101"/>
      <c r="G9" s="101"/>
      <c r="H9" s="101"/>
      <c r="I9" s="13"/>
    </row>
    <row r="10" spans="1:8" ht="18.75" customHeight="1">
      <c r="A10" s="82"/>
      <c r="B10" s="82"/>
      <c r="C10" s="82"/>
      <c r="D10" s="82"/>
      <c r="E10" s="82"/>
      <c r="F10" s="82"/>
      <c r="G10" s="82"/>
      <c r="H10" s="10" t="s">
        <v>154</v>
      </c>
    </row>
    <row r="11" spans="1:9" s="4" customFormat="1" ht="15.75">
      <c r="A11" s="104" t="s">
        <v>78</v>
      </c>
      <c r="B11" s="106" t="s">
        <v>110</v>
      </c>
      <c r="C11" s="106" t="s">
        <v>111</v>
      </c>
      <c r="D11" s="106" t="s">
        <v>112</v>
      </c>
      <c r="E11" s="106" t="s">
        <v>113</v>
      </c>
      <c r="F11" s="39"/>
      <c r="G11" s="107" t="s">
        <v>41</v>
      </c>
      <c r="H11" s="102" t="s">
        <v>194</v>
      </c>
      <c r="I11" s="5"/>
    </row>
    <row r="12" spans="1:9" s="4" customFormat="1" ht="74.25" customHeight="1">
      <c r="A12" s="105"/>
      <c r="B12" s="105"/>
      <c r="C12" s="105"/>
      <c r="D12" s="105"/>
      <c r="E12" s="105"/>
      <c r="F12" s="18"/>
      <c r="G12" s="105"/>
      <c r="H12" s="103"/>
      <c r="I12" s="5"/>
    </row>
    <row r="13" spans="1:9" s="4" customFormat="1" ht="15.75">
      <c r="A13" s="42" t="s">
        <v>13</v>
      </c>
      <c r="B13" s="39" t="s">
        <v>114</v>
      </c>
      <c r="C13" s="39"/>
      <c r="D13" s="39"/>
      <c r="E13" s="39"/>
      <c r="F13" s="39"/>
      <c r="G13" s="41">
        <f>G14+G47+G51+G26+G18+G42+G38</f>
        <v>196177</v>
      </c>
      <c r="H13" s="41">
        <f>H14+H47+H51+H26+H18+H42+H38</f>
        <v>9231</v>
      </c>
      <c r="I13" s="5"/>
    </row>
    <row r="14" spans="1:9" s="4" customFormat="1" ht="30">
      <c r="A14" s="43" t="s">
        <v>67</v>
      </c>
      <c r="B14" s="39" t="s">
        <v>114</v>
      </c>
      <c r="C14" s="39" t="s">
        <v>115</v>
      </c>
      <c r="D14" s="39"/>
      <c r="E14" s="39"/>
      <c r="F14" s="39"/>
      <c r="G14" s="41">
        <f>G15</f>
        <v>3485.3</v>
      </c>
      <c r="H14" s="41"/>
      <c r="I14" s="5"/>
    </row>
    <row r="15" spans="1:9" s="4" customFormat="1" ht="42.75" customHeight="1">
      <c r="A15" s="45" t="s">
        <v>189</v>
      </c>
      <c r="B15" s="18" t="s">
        <v>114</v>
      </c>
      <c r="C15" s="18" t="s">
        <v>115</v>
      </c>
      <c r="D15" s="18" t="s">
        <v>157</v>
      </c>
      <c r="E15" s="18"/>
      <c r="F15" s="18"/>
      <c r="G15" s="44">
        <f>G16</f>
        <v>3485.3</v>
      </c>
      <c r="H15" s="44"/>
      <c r="I15" s="5"/>
    </row>
    <row r="16" spans="1:9" s="4" customFormat="1" ht="15.75">
      <c r="A16" s="45" t="s">
        <v>162</v>
      </c>
      <c r="B16" s="18" t="s">
        <v>114</v>
      </c>
      <c r="C16" s="18" t="s">
        <v>115</v>
      </c>
      <c r="D16" s="18" t="s">
        <v>163</v>
      </c>
      <c r="E16" s="18"/>
      <c r="F16" s="18"/>
      <c r="G16" s="44">
        <f>G17</f>
        <v>3485.3</v>
      </c>
      <c r="H16" s="44"/>
      <c r="I16" s="5"/>
    </row>
    <row r="17" spans="1:9" s="4" customFormat="1" ht="15.75">
      <c r="A17" s="37" t="s">
        <v>94</v>
      </c>
      <c r="B17" s="18" t="s">
        <v>114</v>
      </c>
      <c r="C17" s="18" t="s">
        <v>115</v>
      </c>
      <c r="D17" s="18" t="s">
        <v>163</v>
      </c>
      <c r="E17" s="18" t="s">
        <v>158</v>
      </c>
      <c r="F17" s="18"/>
      <c r="G17" s="44">
        <f>'Прилож №5'!H16</f>
        <v>3485.3</v>
      </c>
      <c r="H17" s="44"/>
      <c r="I17" s="5"/>
    </row>
    <row r="18" spans="1:8" s="13" customFormat="1" ht="45">
      <c r="A18" s="43" t="s">
        <v>164</v>
      </c>
      <c r="B18" s="39" t="s">
        <v>114</v>
      </c>
      <c r="C18" s="39" t="s">
        <v>119</v>
      </c>
      <c r="D18" s="39"/>
      <c r="E18" s="39"/>
      <c r="F18" s="39"/>
      <c r="G18" s="41">
        <f>G19</f>
        <v>5484.2</v>
      </c>
      <c r="H18" s="41"/>
    </row>
    <row r="19" spans="1:9" s="4" customFormat="1" ht="43.5">
      <c r="A19" s="45" t="s">
        <v>161</v>
      </c>
      <c r="B19" s="18" t="s">
        <v>114</v>
      </c>
      <c r="C19" s="18" t="s">
        <v>119</v>
      </c>
      <c r="D19" s="18" t="s">
        <v>157</v>
      </c>
      <c r="E19" s="18"/>
      <c r="F19" s="18"/>
      <c r="G19" s="44">
        <f>G20+G22+G24</f>
        <v>5484.2</v>
      </c>
      <c r="H19" s="44"/>
      <c r="I19" s="5"/>
    </row>
    <row r="20" spans="1:9" s="4" customFormat="1" ht="15.75">
      <c r="A20" s="37" t="s">
        <v>37</v>
      </c>
      <c r="B20" s="18" t="s">
        <v>114</v>
      </c>
      <c r="C20" s="18" t="s">
        <v>119</v>
      </c>
      <c r="D20" s="18" t="s">
        <v>159</v>
      </c>
      <c r="E20" s="18"/>
      <c r="F20" s="18"/>
      <c r="G20" s="44">
        <f>G21</f>
        <v>2688.2</v>
      </c>
      <c r="H20" s="44"/>
      <c r="I20" s="5"/>
    </row>
    <row r="21" spans="1:9" s="4" customFormat="1" ht="15.75">
      <c r="A21" s="37" t="s">
        <v>94</v>
      </c>
      <c r="B21" s="18" t="s">
        <v>114</v>
      </c>
      <c r="C21" s="18" t="s">
        <v>119</v>
      </c>
      <c r="D21" s="18" t="s">
        <v>159</v>
      </c>
      <c r="E21" s="18" t="s">
        <v>158</v>
      </c>
      <c r="F21" s="18"/>
      <c r="G21" s="44">
        <f>'Прилож №5'!H460</f>
        <v>2688.2</v>
      </c>
      <c r="H21" s="44"/>
      <c r="I21" s="5"/>
    </row>
    <row r="22" spans="1:9" s="4" customFormat="1" ht="18" customHeight="1">
      <c r="A22" s="48" t="s">
        <v>237</v>
      </c>
      <c r="B22" s="18" t="s">
        <v>114</v>
      </c>
      <c r="C22" s="18" t="s">
        <v>119</v>
      </c>
      <c r="D22" s="18" t="s">
        <v>238</v>
      </c>
      <c r="E22" s="18"/>
      <c r="F22" s="18"/>
      <c r="G22" s="44">
        <f>G23</f>
        <v>3</v>
      </c>
      <c r="H22" s="44"/>
      <c r="I22" s="5"/>
    </row>
    <row r="23" spans="1:9" s="4" customFormat="1" ht="15.75">
      <c r="A23" s="37" t="s">
        <v>94</v>
      </c>
      <c r="B23" s="18" t="s">
        <v>114</v>
      </c>
      <c r="C23" s="18" t="s">
        <v>119</v>
      </c>
      <c r="D23" s="18" t="s">
        <v>238</v>
      </c>
      <c r="E23" s="18" t="s">
        <v>158</v>
      </c>
      <c r="F23" s="18"/>
      <c r="G23" s="44">
        <f>'Прилож №5'!H464</f>
        <v>3</v>
      </c>
      <c r="H23" s="44"/>
      <c r="I23" s="5"/>
    </row>
    <row r="24" spans="1:9" s="4" customFormat="1" ht="29.25">
      <c r="A24" s="45" t="s">
        <v>165</v>
      </c>
      <c r="B24" s="18" t="s">
        <v>114</v>
      </c>
      <c r="C24" s="18" t="s">
        <v>119</v>
      </c>
      <c r="D24" s="18" t="s">
        <v>166</v>
      </c>
      <c r="E24" s="18"/>
      <c r="F24" s="18"/>
      <c r="G24" s="44">
        <f>G25</f>
        <v>2793</v>
      </c>
      <c r="H24" s="44"/>
      <c r="I24" s="5"/>
    </row>
    <row r="25" spans="1:9" s="4" customFormat="1" ht="15.75">
      <c r="A25" s="37" t="s">
        <v>94</v>
      </c>
      <c r="B25" s="18" t="s">
        <v>114</v>
      </c>
      <c r="C25" s="18" t="s">
        <v>119</v>
      </c>
      <c r="D25" s="18" t="s">
        <v>166</v>
      </c>
      <c r="E25" s="18" t="s">
        <v>158</v>
      </c>
      <c r="F25" s="18"/>
      <c r="G25" s="44">
        <f>'Прилож №5'!H462</f>
        <v>2793</v>
      </c>
      <c r="H25" s="44"/>
      <c r="I25" s="5"/>
    </row>
    <row r="26" spans="1:9" s="4" customFormat="1" ht="42" customHeight="1">
      <c r="A26" s="43" t="s">
        <v>68</v>
      </c>
      <c r="B26" s="39" t="s">
        <v>114</v>
      </c>
      <c r="C26" s="39" t="s">
        <v>116</v>
      </c>
      <c r="D26" s="39"/>
      <c r="E26" s="39"/>
      <c r="F26" s="39"/>
      <c r="G26" s="41">
        <f>G27</f>
        <v>103385.3</v>
      </c>
      <c r="H26" s="41">
        <f>H27</f>
        <v>9090</v>
      </c>
      <c r="I26" s="5"/>
    </row>
    <row r="27" spans="1:9" s="4" customFormat="1" ht="18.75" customHeight="1">
      <c r="A27" s="45" t="s">
        <v>95</v>
      </c>
      <c r="B27" s="18" t="s">
        <v>114</v>
      </c>
      <c r="C27" s="18" t="s">
        <v>116</v>
      </c>
      <c r="D27" s="18" t="s">
        <v>157</v>
      </c>
      <c r="E27" s="18"/>
      <c r="F27" s="18"/>
      <c r="G27" s="44">
        <f>G28+G36</f>
        <v>103385.3</v>
      </c>
      <c r="H27" s="44">
        <f>H28</f>
        <v>9090</v>
      </c>
      <c r="I27" s="5"/>
    </row>
    <row r="28" spans="1:9" s="4" customFormat="1" ht="15.75">
      <c r="A28" s="37" t="s">
        <v>37</v>
      </c>
      <c r="B28" s="18" t="s">
        <v>114</v>
      </c>
      <c r="C28" s="18" t="s">
        <v>116</v>
      </c>
      <c r="D28" s="18" t="s">
        <v>159</v>
      </c>
      <c r="E28" s="18"/>
      <c r="F28" s="18"/>
      <c r="G28" s="44">
        <f>G29+G31+G33+G35</f>
        <v>103202.3</v>
      </c>
      <c r="H28" s="44">
        <f>H29+H31+H33+H35</f>
        <v>9090</v>
      </c>
      <c r="I28" s="5"/>
    </row>
    <row r="29" spans="1:9" s="4" customFormat="1" ht="15.75">
      <c r="A29" s="37" t="s">
        <v>94</v>
      </c>
      <c r="B29" s="18" t="s">
        <v>114</v>
      </c>
      <c r="C29" s="18" t="s">
        <v>116</v>
      </c>
      <c r="D29" s="18" t="s">
        <v>159</v>
      </c>
      <c r="E29" s="18" t="s">
        <v>158</v>
      </c>
      <c r="F29" s="18"/>
      <c r="G29" s="44">
        <f>'Прилож №5'!H20</f>
        <v>94112.3</v>
      </c>
      <c r="H29" s="44"/>
      <c r="I29" s="5"/>
    </row>
    <row r="30" spans="1:9" s="4" customFormat="1" ht="86.25">
      <c r="A30" s="45" t="s">
        <v>374</v>
      </c>
      <c r="B30" s="18" t="s">
        <v>114</v>
      </c>
      <c r="C30" s="18" t="s">
        <v>116</v>
      </c>
      <c r="D30" s="18" t="s">
        <v>335</v>
      </c>
      <c r="E30" s="18"/>
      <c r="F30" s="18"/>
      <c r="G30" s="44">
        <f>G31</f>
        <v>4539</v>
      </c>
      <c r="H30" s="44">
        <f>H31</f>
        <v>4539</v>
      </c>
      <c r="I30" s="5"/>
    </row>
    <row r="31" spans="1:9" s="4" customFormat="1" ht="15.75">
      <c r="A31" s="37" t="s">
        <v>307</v>
      </c>
      <c r="B31" s="18" t="s">
        <v>114</v>
      </c>
      <c r="C31" s="18" t="s">
        <v>116</v>
      </c>
      <c r="D31" s="18" t="s">
        <v>335</v>
      </c>
      <c r="E31" s="18" t="s">
        <v>308</v>
      </c>
      <c r="F31" s="18"/>
      <c r="G31" s="44">
        <f>'Прилож №5'!H22</f>
        <v>4539</v>
      </c>
      <c r="H31" s="44">
        <f>'Прилож №5'!I22</f>
        <v>4539</v>
      </c>
      <c r="I31" s="5"/>
    </row>
    <row r="32" spans="1:9" s="4" customFormat="1" ht="43.5">
      <c r="A32" s="45" t="s">
        <v>334</v>
      </c>
      <c r="B32" s="18" t="s">
        <v>114</v>
      </c>
      <c r="C32" s="18" t="s">
        <v>116</v>
      </c>
      <c r="D32" s="18" t="s">
        <v>333</v>
      </c>
      <c r="E32" s="18"/>
      <c r="F32" s="18"/>
      <c r="G32" s="44">
        <f>G33</f>
        <v>2651</v>
      </c>
      <c r="H32" s="44">
        <f>H33</f>
        <v>2651</v>
      </c>
      <c r="I32" s="5"/>
    </row>
    <row r="33" spans="1:9" s="4" customFormat="1" ht="15.75">
      <c r="A33" s="37" t="s">
        <v>307</v>
      </c>
      <c r="B33" s="18" t="s">
        <v>114</v>
      </c>
      <c r="C33" s="18" t="s">
        <v>116</v>
      </c>
      <c r="D33" s="18" t="s">
        <v>333</v>
      </c>
      <c r="E33" s="18" t="s">
        <v>308</v>
      </c>
      <c r="F33" s="18"/>
      <c r="G33" s="44">
        <f>'Прилож №5'!H24</f>
        <v>2651</v>
      </c>
      <c r="H33" s="44">
        <f>'Прилож №5'!I24</f>
        <v>2651</v>
      </c>
      <c r="I33" s="5"/>
    </row>
    <row r="34" spans="1:9" s="4" customFormat="1" ht="72">
      <c r="A34" s="45" t="s">
        <v>371</v>
      </c>
      <c r="B34" s="18" t="s">
        <v>114</v>
      </c>
      <c r="C34" s="18" t="s">
        <v>116</v>
      </c>
      <c r="D34" s="18" t="s">
        <v>332</v>
      </c>
      <c r="E34" s="18"/>
      <c r="F34" s="18"/>
      <c r="G34" s="44">
        <f>G35</f>
        <v>1900</v>
      </c>
      <c r="H34" s="44">
        <f>H35</f>
        <v>1900</v>
      </c>
      <c r="I34" s="5"/>
    </row>
    <row r="35" spans="1:9" s="4" customFormat="1" ht="15.75">
      <c r="A35" s="37" t="s">
        <v>307</v>
      </c>
      <c r="B35" s="18" t="s">
        <v>114</v>
      </c>
      <c r="C35" s="18" t="s">
        <v>116</v>
      </c>
      <c r="D35" s="18" t="s">
        <v>332</v>
      </c>
      <c r="E35" s="18" t="s">
        <v>308</v>
      </c>
      <c r="F35" s="18"/>
      <c r="G35" s="44">
        <f>'Прилож №5'!H26</f>
        <v>1900</v>
      </c>
      <c r="H35" s="44">
        <f>'Прилож №5'!I26</f>
        <v>1900</v>
      </c>
      <c r="I35" s="5"/>
    </row>
    <row r="36" spans="1:9" s="4" customFormat="1" ht="18.75" customHeight="1">
      <c r="A36" s="48" t="s">
        <v>237</v>
      </c>
      <c r="B36" s="18" t="s">
        <v>114</v>
      </c>
      <c r="C36" s="18" t="s">
        <v>116</v>
      </c>
      <c r="D36" s="18" t="s">
        <v>238</v>
      </c>
      <c r="E36" s="18"/>
      <c r="F36" s="18"/>
      <c r="G36" s="44">
        <f>G37</f>
        <v>183</v>
      </c>
      <c r="H36" s="44"/>
      <c r="I36" s="5"/>
    </row>
    <row r="37" spans="1:9" s="4" customFormat="1" ht="15.75">
      <c r="A37" s="37" t="s">
        <v>94</v>
      </c>
      <c r="B37" s="18" t="s">
        <v>114</v>
      </c>
      <c r="C37" s="18" t="s">
        <v>116</v>
      </c>
      <c r="D37" s="18" t="s">
        <v>238</v>
      </c>
      <c r="E37" s="18" t="s">
        <v>158</v>
      </c>
      <c r="F37" s="18"/>
      <c r="G37" s="44">
        <f>'Прилож №5'!H28</f>
        <v>183</v>
      </c>
      <c r="H37" s="44"/>
      <c r="I37" s="5"/>
    </row>
    <row r="38" spans="1:9" s="4" customFormat="1" ht="15.75">
      <c r="A38" s="42" t="s">
        <v>447</v>
      </c>
      <c r="B38" s="18" t="s">
        <v>114</v>
      </c>
      <c r="C38" s="18" t="s">
        <v>127</v>
      </c>
      <c r="D38" s="18"/>
      <c r="E38" s="18"/>
      <c r="F38" s="46"/>
      <c r="G38" s="44">
        <f aca="true" t="shared" si="0" ref="G38:H40">G39</f>
        <v>141</v>
      </c>
      <c r="H38" s="44">
        <f t="shared" si="0"/>
        <v>141</v>
      </c>
      <c r="I38" s="5"/>
    </row>
    <row r="39" spans="1:9" s="4" customFormat="1" ht="15.75">
      <c r="A39" s="37" t="s">
        <v>229</v>
      </c>
      <c r="B39" s="18" t="s">
        <v>114</v>
      </c>
      <c r="C39" s="18" t="s">
        <v>127</v>
      </c>
      <c r="D39" s="18" t="s">
        <v>230</v>
      </c>
      <c r="E39" s="18"/>
      <c r="F39" s="46"/>
      <c r="G39" s="44">
        <f t="shared" si="0"/>
        <v>141</v>
      </c>
      <c r="H39" s="44">
        <f t="shared" si="0"/>
        <v>141</v>
      </c>
      <c r="I39" s="5"/>
    </row>
    <row r="40" spans="1:9" s="4" customFormat="1" ht="43.5">
      <c r="A40" s="45" t="s">
        <v>448</v>
      </c>
      <c r="B40" s="18" t="s">
        <v>114</v>
      </c>
      <c r="C40" s="18" t="s">
        <v>127</v>
      </c>
      <c r="D40" s="18" t="s">
        <v>449</v>
      </c>
      <c r="E40" s="18"/>
      <c r="F40" s="46"/>
      <c r="G40" s="44">
        <f t="shared" si="0"/>
        <v>141</v>
      </c>
      <c r="H40" s="44">
        <f t="shared" si="0"/>
        <v>141</v>
      </c>
      <c r="I40" s="5"/>
    </row>
    <row r="41" spans="1:9" s="4" customFormat="1" ht="15.75">
      <c r="A41" s="37" t="s">
        <v>307</v>
      </c>
      <c r="B41" s="18" t="s">
        <v>114</v>
      </c>
      <c r="C41" s="18" t="s">
        <v>127</v>
      </c>
      <c r="D41" s="18" t="s">
        <v>449</v>
      </c>
      <c r="E41" s="18" t="s">
        <v>308</v>
      </c>
      <c r="F41" s="46" t="s">
        <v>158</v>
      </c>
      <c r="G41" s="44">
        <f>'Прилож №5'!H32</f>
        <v>141</v>
      </c>
      <c r="H41" s="44">
        <f>'Прилож №5'!I32</f>
        <v>141</v>
      </c>
      <c r="I41" s="5"/>
    </row>
    <row r="42" spans="1:9" s="4" customFormat="1" ht="45">
      <c r="A42" s="43" t="s">
        <v>183</v>
      </c>
      <c r="B42" s="39" t="s">
        <v>114</v>
      </c>
      <c r="C42" s="39" t="s">
        <v>130</v>
      </c>
      <c r="D42" s="39"/>
      <c r="E42" s="39"/>
      <c r="F42" s="39"/>
      <c r="G42" s="41">
        <f>G43+G45</f>
        <v>16720.5</v>
      </c>
      <c r="H42" s="41"/>
      <c r="I42" s="5"/>
    </row>
    <row r="43" spans="1:9" s="4" customFormat="1" ht="15.75">
      <c r="A43" s="37" t="s">
        <v>37</v>
      </c>
      <c r="B43" s="18" t="s">
        <v>114</v>
      </c>
      <c r="C43" s="18" t="s">
        <v>130</v>
      </c>
      <c r="D43" s="18" t="s">
        <v>159</v>
      </c>
      <c r="E43" s="18"/>
      <c r="F43" s="18"/>
      <c r="G43" s="44">
        <f>G44</f>
        <v>16670.5</v>
      </c>
      <c r="H43" s="44"/>
      <c r="I43" s="5"/>
    </row>
    <row r="44" spans="1:9" s="4" customFormat="1" ht="15.75">
      <c r="A44" s="37" t="s">
        <v>94</v>
      </c>
      <c r="B44" s="18" t="s">
        <v>114</v>
      </c>
      <c r="C44" s="18" t="s">
        <v>130</v>
      </c>
      <c r="D44" s="18" t="s">
        <v>159</v>
      </c>
      <c r="E44" s="18" t="s">
        <v>158</v>
      </c>
      <c r="F44" s="18"/>
      <c r="G44" s="44">
        <f>'Прилож №5'!H512+'Прилож №5'!H580</f>
        <v>16670.5</v>
      </c>
      <c r="H44" s="44"/>
      <c r="I44" s="5"/>
    </row>
    <row r="45" spans="1:9" s="4" customFormat="1" ht="18.75" customHeight="1">
      <c r="A45" s="48" t="s">
        <v>237</v>
      </c>
      <c r="B45" s="18" t="s">
        <v>114</v>
      </c>
      <c r="C45" s="18" t="s">
        <v>130</v>
      </c>
      <c r="D45" s="18" t="s">
        <v>238</v>
      </c>
      <c r="E45" s="18"/>
      <c r="F45" s="18"/>
      <c r="G45" s="44">
        <f>G46</f>
        <v>50</v>
      </c>
      <c r="H45" s="44"/>
      <c r="I45" s="5"/>
    </row>
    <row r="46" spans="1:9" s="4" customFormat="1" ht="15.75">
      <c r="A46" s="37" t="s">
        <v>94</v>
      </c>
      <c r="B46" s="18" t="s">
        <v>114</v>
      </c>
      <c r="C46" s="18" t="s">
        <v>130</v>
      </c>
      <c r="D46" s="18" t="s">
        <v>238</v>
      </c>
      <c r="E46" s="18" t="s">
        <v>158</v>
      </c>
      <c r="F46" s="18"/>
      <c r="G46" s="44">
        <f>'Прилож №5'!H514</f>
        <v>50</v>
      </c>
      <c r="H46" s="44"/>
      <c r="I46" s="5"/>
    </row>
    <row r="47" spans="1:9" s="4" customFormat="1" ht="15.75">
      <c r="A47" s="42" t="s">
        <v>12</v>
      </c>
      <c r="B47" s="39" t="s">
        <v>114</v>
      </c>
      <c r="C47" s="39" t="s">
        <v>196</v>
      </c>
      <c r="D47" s="39"/>
      <c r="E47" s="39"/>
      <c r="F47" s="39" t="s">
        <v>1</v>
      </c>
      <c r="G47" s="41">
        <f>G48</f>
        <v>5000</v>
      </c>
      <c r="H47" s="41"/>
      <c r="I47" s="5"/>
    </row>
    <row r="48" spans="1:9" s="4" customFormat="1" ht="15.75">
      <c r="A48" s="37" t="s">
        <v>12</v>
      </c>
      <c r="B48" s="18" t="s">
        <v>114</v>
      </c>
      <c r="C48" s="18" t="s">
        <v>196</v>
      </c>
      <c r="D48" s="18" t="s">
        <v>15</v>
      </c>
      <c r="E48" s="18"/>
      <c r="F48" s="18"/>
      <c r="G48" s="44">
        <f>G49</f>
        <v>5000</v>
      </c>
      <c r="H48" s="44"/>
      <c r="I48" s="5"/>
    </row>
    <row r="49" spans="1:9" s="4" customFormat="1" ht="29.25">
      <c r="A49" s="45" t="s">
        <v>97</v>
      </c>
      <c r="B49" s="18" t="s">
        <v>114</v>
      </c>
      <c r="C49" s="18" t="s">
        <v>196</v>
      </c>
      <c r="D49" s="18" t="s">
        <v>98</v>
      </c>
      <c r="E49" s="18"/>
      <c r="F49" s="18"/>
      <c r="G49" s="44">
        <f>G50</f>
        <v>5000</v>
      </c>
      <c r="H49" s="44"/>
      <c r="I49" s="5"/>
    </row>
    <row r="50" spans="1:9" s="4" customFormat="1" ht="15.75">
      <c r="A50" s="37" t="s">
        <v>96</v>
      </c>
      <c r="B50" s="18" t="s">
        <v>114</v>
      </c>
      <c r="C50" s="18" t="s">
        <v>196</v>
      </c>
      <c r="D50" s="18" t="s">
        <v>98</v>
      </c>
      <c r="E50" s="18" t="s">
        <v>81</v>
      </c>
      <c r="F50" s="18"/>
      <c r="G50" s="44">
        <f>'Прилож №5'!H36</f>
        <v>5000</v>
      </c>
      <c r="H50" s="44"/>
      <c r="I50" s="5"/>
    </row>
    <row r="51" spans="1:9" s="4" customFormat="1" ht="15.75">
      <c r="A51" s="42" t="s">
        <v>52</v>
      </c>
      <c r="B51" s="39" t="s">
        <v>114</v>
      </c>
      <c r="C51" s="39" t="s">
        <v>195</v>
      </c>
      <c r="D51" s="39"/>
      <c r="E51" s="39"/>
      <c r="F51" s="39"/>
      <c r="G51" s="41">
        <f>G52+G60+G57</f>
        <v>61960.700000000004</v>
      </c>
      <c r="H51" s="41"/>
      <c r="I51" s="5"/>
    </row>
    <row r="52" spans="1:9" s="4" customFormat="1" ht="43.5">
      <c r="A52" s="45" t="s">
        <v>161</v>
      </c>
      <c r="B52" s="18" t="s">
        <v>114</v>
      </c>
      <c r="C52" s="18" t="s">
        <v>195</v>
      </c>
      <c r="D52" s="18" t="s">
        <v>157</v>
      </c>
      <c r="E52" s="18"/>
      <c r="F52" s="18"/>
      <c r="G52" s="44">
        <f>G53+G55</f>
        <v>30650.4</v>
      </c>
      <c r="H52" s="44"/>
      <c r="I52" s="5"/>
    </row>
    <row r="53" spans="1:9" s="4" customFormat="1" ht="15.75">
      <c r="A53" s="37" t="s">
        <v>37</v>
      </c>
      <c r="B53" s="18" t="s">
        <v>114</v>
      </c>
      <c r="C53" s="18" t="s">
        <v>195</v>
      </c>
      <c r="D53" s="18" t="s">
        <v>159</v>
      </c>
      <c r="E53" s="18"/>
      <c r="F53" s="18"/>
      <c r="G53" s="44">
        <f>G54</f>
        <v>30575.4</v>
      </c>
      <c r="H53" s="44"/>
      <c r="I53" s="5"/>
    </row>
    <row r="54" spans="1:9" s="4" customFormat="1" ht="15.75">
      <c r="A54" s="37" t="s">
        <v>94</v>
      </c>
      <c r="B54" s="18" t="s">
        <v>114</v>
      </c>
      <c r="C54" s="18" t="s">
        <v>195</v>
      </c>
      <c r="D54" s="18" t="s">
        <v>159</v>
      </c>
      <c r="E54" s="18" t="s">
        <v>158</v>
      </c>
      <c r="F54" s="18"/>
      <c r="G54" s="44">
        <f>'Прилож №5'!H524+'Прилож №5'!H474</f>
        <v>30575.4</v>
      </c>
      <c r="H54" s="44"/>
      <c r="I54" s="5"/>
    </row>
    <row r="55" spans="1:9" s="4" customFormat="1" ht="18.75" customHeight="1">
      <c r="A55" s="48" t="s">
        <v>237</v>
      </c>
      <c r="B55" s="18" t="s">
        <v>114</v>
      </c>
      <c r="C55" s="18" t="s">
        <v>195</v>
      </c>
      <c r="D55" s="18" t="s">
        <v>238</v>
      </c>
      <c r="E55" s="18"/>
      <c r="F55" s="18"/>
      <c r="G55" s="44">
        <f>G56</f>
        <v>75</v>
      </c>
      <c r="H55" s="44"/>
      <c r="I55" s="5"/>
    </row>
    <row r="56" spans="1:9" s="4" customFormat="1" ht="15.75">
      <c r="A56" s="37" t="s">
        <v>94</v>
      </c>
      <c r="B56" s="18" t="s">
        <v>114</v>
      </c>
      <c r="C56" s="18" t="s">
        <v>195</v>
      </c>
      <c r="D56" s="18" t="s">
        <v>238</v>
      </c>
      <c r="E56" s="18" t="s">
        <v>158</v>
      </c>
      <c r="F56" s="18"/>
      <c r="G56" s="44">
        <f>'Прилож №5'!H526+'Прилож №5'!H476</f>
        <v>75</v>
      </c>
      <c r="H56" s="44"/>
      <c r="I56" s="5"/>
    </row>
    <row r="57" spans="1:9" s="4" customFormat="1" ht="29.25">
      <c r="A57" s="45" t="s">
        <v>129</v>
      </c>
      <c r="B57" s="18" t="s">
        <v>114</v>
      </c>
      <c r="C57" s="18" t="s">
        <v>195</v>
      </c>
      <c r="D57" s="18" t="s">
        <v>87</v>
      </c>
      <c r="E57" s="18"/>
      <c r="F57" s="46"/>
      <c r="G57" s="44">
        <f>G58</f>
        <v>5325</v>
      </c>
      <c r="H57" s="44"/>
      <c r="I57" s="5"/>
    </row>
    <row r="58" spans="1:9" s="4" customFormat="1" ht="15.75">
      <c r="A58" s="37" t="s">
        <v>49</v>
      </c>
      <c r="B58" s="18" t="s">
        <v>114</v>
      </c>
      <c r="C58" s="18" t="s">
        <v>195</v>
      </c>
      <c r="D58" s="18" t="s">
        <v>128</v>
      </c>
      <c r="E58" s="18"/>
      <c r="F58" s="46"/>
      <c r="G58" s="44">
        <f>G59</f>
        <v>5325</v>
      </c>
      <c r="H58" s="44"/>
      <c r="I58" s="5"/>
    </row>
    <row r="59" spans="1:9" s="4" customFormat="1" ht="15.75">
      <c r="A59" s="37" t="s">
        <v>94</v>
      </c>
      <c r="B59" s="18" t="s">
        <v>114</v>
      </c>
      <c r="C59" s="18" t="s">
        <v>195</v>
      </c>
      <c r="D59" s="18" t="s">
        <v>128</v>
      </c>
      <c r="E59" s="18" t="s">
        <v>158</v>
      </c>
      <c r="F59" s="46" t="s">
        <v>158</v>
      </c>
      <c r="G59" s="44">
        <f>'Прилож №5'!H529+'Прилож №5'!H39</f>
        <v>5325</v>
      </c>
      <c r="H59" s="44"/>
      <c r="I59" s="5"/>
    </row>
    <row r="60" spans="1:9" s="4" customFormat="1" ht="15.75">
      <c r="A60" s="37" t="s">
        <v>83</v>
      </c>
      <c r="B60" s="18" t="s">
        <v>114</v>
      </c>
      <c r="C60" s="18" t="s">
        <v>195</v>
      </c>
      <c r="D60" s="18" t="s">
        <v>84</v>
      </c>
      <c r="E60" s="18"/>
      <c r="F60" s="46"/>
      <c r="G60" s="44">
        <f>G62+G64</f>
        <v>25985.300000000003</v>
      </c>
      <c r="H60" s="44"/>
      <c r="I60" s="7"/>
    </row>
    <row r="61" spans="1:9" s="4" customFormat="1" ht="43.5">
      <c r="A61" s="45" t="s">
        <v>208</v>
      </c>
      <c r="B61" s="18" t="s">
        <v>114</v>
      </c>
      <c r="C61" s="18" t="s">
        <v>195</v>
      </c>
      <c r="D61" s="18" t="s">
        <v>136</v>
      </c>
      <c r="E61" s="18"/>
      <c r="F61" s="46"/>
      <c r="G61" s="44">
        <f>G62</f>
        <v>18830.300000000003</v>
      </c>
      <c r="H61" s="44"/>
      <c r="I61" s="7"/>
    </row>
    <row r="62" spans="1:9" s="4" customFormat="1" ht="15.75">
      <c r="A62" s="37" t="s">
        <v>94</v>
      </c>
      <c r="B62" s="18" t="s">
        <v>114</v>
      </c>
      <c r="C62" s="18" t="s">
        <v>195</v>
      </c>
      <c r="D62" s="18" t="s">
        <v>136</v>
      </c>
      <c r="E62" s="18" t="s">
        <v>158</v>
      </c>
      <c r="F62" s="46" t="s">
        <v>158</v>
      </c>
      <c r="G62" s="44">
        <f>'Прилож №5'!H42+'Прилож №5'!H518+'Прилож №5'!H532+'Прилож №5'!H468+'Прилож №5'!H479+'Прилож №5'!H585</f>
        <v>18830.300000000003</v>
      </c>
      <c r="H62" s="44"/>
      <c r="I62" s="7"/>
    </row>
    <row r="63" spans="1:9" s="4" customFormat="1" ht="85.5">
      <c r="A63" s="83" t="s">
        <v>209</v>
      </c>
      <c r="B63" s="18" t="s">
        <v>114</v>
      </c>
      <c r="C63" s="18" t="s">
        <v>195</v>
      </c>
      <c r="D63" s="18" t="s">
        <v>210</v>
      </c>
      <c r="E63" s="18"/>
      <c r="F63" s="46"/>
      <c r="G63" s="44">
        <f>G64</f>
        <v>7155</v>
      </c>
      <c r="H63" s="44"/>
      <c r="I63" s="7"/>
    </row>
    <row r="64" spans="1:9" s="4" customFormat="1" ht="15.75">
      <c r="A64" s="37" t="s">
        <v>94</v>
      </c>
      <c r="B64" s="18" t="s">
        <v>114</v>
      </c>
      <c r="C64" s="18" t="s">
        <v>195</v>
      </c>
      <c r="D64" s="18" t="s">
        <v>210</v>
      </c>
      <c r="E64" s="18" t="s">
        <v>158</v>
      </c>
      <c r="F64" s="46" t="s">
        <v>158</v>
      </c>
      <c r="G64" s="44">
        <f>'Прилож №5'!H44+'Прилож №5'!H481</f>
        <v>7155</v>
      </c>
      <c r="H64" s="44"/>
      <c r="I64" s="7"/>
    </row>
    <row r="65" spans="1:9" s="4" customFormat="1" ht="15.75">
      <c r="A65" s="42" t="s">
        <v>53</v>
      </c>
      <c r="B65" s="39" t="s">
        <v>115</v>
      </c>
      <c r="C65" s="39"/>
      <c r="D65" s="39"/>
      <c r="E65" s="39"/>
      <c r="F65" s="39"/>
      <c r="G65" s="41">
        <f>G70+G66</f>
        <v>4519</v>
      </c>
      <c r="H65" s="41">
        <f>H70+H66</f>
        <v>4096</v>
      </c>
      <c r="I65" s="5"/>
    </row>
    <row r="66" spans="1:9" s="4" customFormat="1" ht="15.75">
      <c r="A66" s="37" t="s">
        <v>372</v>
      </c>
      <c r="B66" s="18" t="s">
        <v>115</v>
      </c>
      <c r="C66" s="18" t="s">
        <v>119</v>
      </c>
      <c r="D66" s="18"/>
      <c r="E66" s="39"/>
      <c r="F66" s="39"/>
      <c r="G66" s="44">
        <f aca="true" t="shared" si="1" ref="G66:H68">G67</f>
        <v>4096</v>
      </c>
      <c r="H66" s="44">
        <f t="shared" si="1"/>
        <v>4096</v>
      </c>
      <c r="I66" s="5"/>
    </row>
    <row r="67" spans="1:9" s="4" customFormat="1" ht="15.75">
      <c r="A67" s="45" t="s">
        <v>229</v>
      </c>
      <c r="B67" s="18" t="s">
        <v>115</v>
      </c>
      <c r="C67" s="18" t="s">
        <v>119</v>
      </c>
      <c r="D67" s="18" t="s">
        <v>230</v>
      </c>
      <c r="E67" s="39"/>
      <c r="F67" s="39"/>
      <c r="G67" s="44">
        <f t="shared" si="1"/>
        <v>4096</v>
      </c>
      <c r="H67" s="44">
        <f t="shared" si="1"/>
        <v>4096</v>
      </c>
      <c r="I67" s="5"/>
    </row>
    <row r="68" spans="1:9" s="4" customFormat="1" ht="29.25">
      <c r="A68" s="45" t="s">
        <v>236</v>
      </c>
      <c r="B68" s="18" t="s">
        <v>115</v>
      </c>
      <c r="C68" s="18" t="s">
        <v>119</v>
      </c>
      <c r="D68" s="18" t="s">
        <v>235</v>
      </c>
      <c r="E68" s="39"/>
      <c r="F68" s="39"/>
      <c r="G68" s="44">
        <f t="shared" si="1"/>
        <v>4096</v>
      </c>
      <c r="H68" s="44">
        <f t="shared" si="1"/>
        <v>4096</v>
      </c>
      <c r="I68" s="5"/>
    </row>
    <row r="69" spans="1:9" s="4" customFormat="1" ht="15.75">
      <c r="A69" s="37" t="s">
        <v>307</v>
      </c>
      <c r="B69" s="18" t="s">
        <v>115</v>
      </c>
      <c r="C69" s="18" t="s">
        <v>119</v>
      </c>
      <c r="D69" s="18" t="s">
        <v>235</v>
      </c>
      <c r="E69" s="18" t="s">
        <v>308</v>
      </c>
      <c r="F69" s="39"/>
      <c r="G69" s="44">
        <f>'Прилож №5'!H49</f>
        <v>4096</v>
      </c>
      <c r="H69" s="44">
        <v>4096</v>
      </c>
      <c r="I69" s="5"/>
    </row>
    <row r="70" spans="1:9" s="4" customFormat="1" ht="15.75">
      <c r="A70" s="42" t="s">
        <v>54</v>
      </c>
      <c r="B70" s="39" t="s">
        <v>115</v>
      </c>
      <c r="C70" s="39" t="s">
        <v>116</v>
      </c>
      <c r="D70" s="39"/>
      <c r="E70" s="39"/>
      <c r="F70" s="39"/>
      <c r="G70" s="41">
        <f>G71</f>
        <v>423</v>
      </c>
      <c r="H70" s="41"/>
      <c r="I70" s="5"/>
    </row>
    <row r="71" spans="1:9" s="4" customFormat="1" ht="29.25">
      <c r="A71" s="45" t="s">
        <v>69</v>
      </c>
      <c r="B71" s="18" t="s">
        <v>115</v>
      </c>
      <c r="C71" s="18" t="s">
        <v>116</v>
      </c>
      <c r="D71" s="18" t="s">
        <v>55</v>
      </c>
      <c r="E71" s="18"/>
      <c r="F71" s="18"/>
      <c r="G71" s="44">
        <f>G72</f>
        <v>423</v>
      </c>
      <c r="H71" s="44"/>
      <c r="I71" s="5"/>
    </row>
    <row r="72" spans="1:9" s="4" customFormat="1" ht="30.75" customHeight="1">
      <c r="A72" s="45" t="s">
        <v>70</v>
      </c>
      <c r="B72" s="18" t="s">
        <v>115</v>
      </c>
      <c r="C72" s="18" t="s">
        <v>116</v>
      </c>
      <c r="D72" s="18" t="s">
        <v>99</v>
      </c>
      <c r="E72" s="18"/>
      <c r="F72" s="18"/>
      <c r="G72" s="44">
        <f>G73</f>
        <v>423</v>
      </c>
      <c r="H72" s="44"/>
      <c r="I72" s="5"/>
    </row>
    <row r="73" spans="1:9" s="4" customFormat="1" ht="15" customHeight="1">
      <c r="A73" s="37" t="s">
        <v>94</v>
      </c>
      <c r="B73" s="18" t="s">
        <v>115</v>
      </c>
      <c r="C73" s="18" t="s">
        <v>116</v>
      </c>
      <c r="D73" s="18" t="s">
        <v>99</v>
      </c>
      <c r="E73" s="18" t="s">
        <v>158</v>
      </c>
      <c r="F73" s="18"/>
      <c r="G73" s="44">
        <f>'Прилож №5'!H53</f>
        <v>423</v>
      </c>
      <c r="H73" s="44"/>
      <c r="I73" s="5"/>
    </row>
    <row r="74" spans="1:9" s="12" customFormat="1" ht="32.25" customHeight="1">
      <c r="A74" s="43" t="s">
        <v>76</v>
      </c>
      <c r="B74" s="84" t="s">
        <v>119</v>
      </c>
      <c r="C74" s="84"/>
      <c r="D74" s="84"/>
      <c r="E74" s="39"/>
      <c r="F74" s="85" t="s">
        <v>2</v>
      </c>
      <c r="G74" s="86">
        <f>G75+G79</f>
        <v>6578</v>
      </c>
      <c r="H74" s="86"/>
      <c r="I74" s="7"/>
    </row>
    <row r="75" spans="1:9" s="4" customFormat="1" ht="36.75" customHeight="1">
      <c r="A75" s="43" t="s">
        <v>101</v>
      </c>
      <c r="B75" s="39" t="s">
        <v>119</v>
      </c>
      <c r="C75" s="39" t="s">
        <v>120</v>
      </c>
      <c r="D75" s="39"/>
      <c r="E75" s="39"/>
      <c r="F75" s="39"/>
      <c r="G75" s="41">
        <f>G78</f>
        <v>1954</v>
      </c>
      <c r="H75" s="41"/>
      <c r="I75" s="5"/>
    </row>
    <row r="76" spans="1:9" s="4" customFormat="1" ht="27" customHeight="1">
      <c r="A76" s="45" t="s">
        <v>88</v>
      </c>
      <c r="B76" s="18" t="s">
        <v>119</v>
      </c>
      <c r="C76" s="18" t="s">
        <v>120</v>
      </c>
      <c r="D76" s="18" t="s">
        <v>89</v>
      </c>
      <c r="E76" s="18"/>
      <c r="F76" s="18"/>
      <c r="G76" s="44">
        <f>G77</f>
        <v>1954</v>
      </c>
      <c r="H76" s="44"/>
      <c r="I76" s="5"/>
    </row>
    <row r="77" spans="1:9" s="4" customFormat="1" ht="51" customHeight="1">
      <c r="A77" s="45" t="s">
        <v>90</v>
      </c>
      <c r="B77" s="18" t="s">
        <v>119</v>
      </c>
      <c r="C77" s="18" t="s">
        <v>120</v>
      </c>
      <c r="D77" s="18" t="s">
        <v>102</v>
      </c>
      <c r="E77" s="18"/>
      <c r="F77" s="18"/>
      <c r="G77" s="44">
        <f>G78</f>
        <v>1954</v>
      </c>
      <c r="H77" s="44"/>
      <c r="I77" s="5"/>
    </row>
    <row r="78" spans="1:9" s="4" customFormat="1" ht="18" customHeight="1">
      <c r="A78" s="37" t="s">
        <v>94</v>
      </c>
      <c r="B78" s="18" t="s">
        <v>119</v>
      </c>
      <c r="C78" s="18" t="s">
        <v>120</v>
      </c>
      <c r="D78" s="18" t="s">
        <v>102</v>
      </c>
      <c r="E78" s="18" t="s">
        <v>158</v>
      </c>
      <c r="F78" s="18"/>
      <c r="G78" s="44">
        <f>'Прилож №5'!H58</f>
        <v>1954</v>
      </c>
      <c r="H78" s="44"/>
      <c r="I78" s="5"/>
    </row>
    <row r="79" spans="1:9" s="4" customFormat="1" ht="30">
      <c r="A79" s="43" t="s">
        <v>71</v>
      </c>
      <c r="B79" s="39" t="s">
        <v>119</v>
      </c>
      <c r="C79" s="39" t="s">
        <v>118</v>
      </c>
      <c r="D79" s="39"/>
      <c r="E79" s="39"/>
      <c r="F79" s="39"/>
      <c r="G79" s="41">
        <f>G81+G84</f>
        <v>4624</v>
      </c>
      <c r="H79" s="41"/>
      <c r="I79" s="5"/>
    </row>
    <row r="80" spans="1:9" s="4" customFormat="1" ht="13.5" customHeight="1">
      <c r="A80" s="37" t="s">
        <v>83</v>
      </c>
      <c r="B80" s="18" t="s">
        <v>119</v>
      </c>
      <c r="C80" s="18" t="s">
        <v>118</v>
      </c>
      <c r="D80" s="18" t="s">
        <v>84</v>
      </c>
      <c r="E80" s="18"/>
      <c r="F80" s="18"/>
      <c r="G80" s="44">
        <f>G81+G84</f>
        <v>4624</v>
      </c>
      <c r="H80" s="44"/>
      <c r="I80" s="7"/>
    </row>
    <row r="81" spans="1:9" s="4" customFormat="1" ht="48" customHeight="1">
      <c r="A81" s="87" t="s">
        <v>252</v>
      </c>
      <c r="B81" s="18" t="s">
        <v>119</v>
      </c>
      <c r="C81" s="18" t="s">
        <v>118</v>
      </c>
      <c r="D81" s="18" t="s">
        <v>150</v>
      </c>
      <c r="E81" s="18"/>
      <c r="F81" s="18"/>
      <c r="G81" s="44">
        <f>G82+G83</f>
        <v>2612</v>
      </c>
      <c r="H81" s="44"/>
      <c r="I81" s="7"/>
    </row>
    <row r="82" spans="1:9" s="4" customFormat="1" ht="18" customHeight="1">
      <c r="A82" s="37" t="s">
        <v>155</v>
      </c>
      <c r="B82" s="18" t="s">
        <v>119</v>
      </c>
      <c r="C82" s="18" t="s">
        <v>118</v>
      </c>
      <c r="D82" s="18" t="s">
        <v>150</v>
      </c>
      <c r="E82" s="18" t="s">
        <v>156</v>
      </c>
      <c r="F82" s="18"/>
      <c r="G82" s="44">
        <f>'Прилож №5'!H261</f>
        <v>550</v>
      </c>
      <c r="H82" s="44"/>
      <c r="I82" s="7"/>
    </row>
    <row r="83" spans="1:9" s="4" customFormat="1" ht="14.25" customHeight="1">
      <c r="A83" s="37" t="s">
        <v>94</v>
      </c>
      <c r="B83" s="18" t="s">
        <v>119</v>
      </c>
      <c r="C83" s="18" t="s">
        <v>118</v>
      </c>
      <c r="D83" s="18" t="s">
        <v>150</v>
      </c>
      <c r="E83" s="18" t="s">
        <v>158</v>
      </c>
      <c r="F83" s="18"/>
      <c r="G83" s="44">
        <f>'Прилож №5'!H62+'Прилож №5'!H486</f>
        <v>2062</v>
      </c>
      <c r="H83" s="44"/>
      <c r="I83" s="7"/>
    </row>
    <row r="84" spans="1:9" s="4" customFormat="1" ht="45" customHeight="1">
      <c r="A84" s="45" t="s">
        <v>261</v>
      </c>
      <c r="B84" s="18" t="s">
        <v>119</v>
      </c>
      <c r="C84" s="18" t="s">
        <v>118</v>
      </c>
      <c r="D84" s="18" t="s">
        <v>207</v>
      </c>
      <c r="E84" s="18"/>
      <c r="F84" s="18"/>
      <c r="G84" s="44">
        <f>G85</f>
        <v>2012</v>
      </c>
      <c r="H84" s="44"/>
      <c r="I84" s="7"/>
    </row>
    <row r="85" spans="1:9" s="4" customFormat="1" ht="15" customHeight="1">
      <c r="A85" s="37" t="s">
        <v>94</v>
      </c>
      <c r="B85" s="18" t="s">
        <v>119</v>
      </c>
      <c r="C85" s="18" t="s">
        <v>118</v>
      </c>
      <c r="D85" s="18" t="s">
        <v>207</v>
      </c>
      <c r="E85" s="18" t="s">
        <v>158</v>
      </c>
      <c r="F85" s="18"/>
      <c r="G85" s="44">
        <f>'Прилож №5'!H64</f>
        <v>2012</v>
      </c>
      <c r="H85" s="44"/>
      <c r="I85" s="7"/>
    </row>
    <row r="86" spans="1:9" s="4" customFormat="1" ht="15.75">
      <c r="A86" s="42" t="s">
        <v>42</v>
      </c>
      <c r="B86" s="39" t="s">
        <v>116</v>
      </c>
      <c r="C86" s="39"/>
      <c r="D86" s="39"/>
      <c r="E86" s="39"/>
      <c r="F86" s="18"/>
      <c r="G86" s="41">
        <f>G87+G92+G103</f>
        <v>116027.2</v>
      </c>
      <c r="H86" s="41">
        <f>H87+H92+H103</f>
        <v>41400</v>
      </c>
      <c r="I86" s="5"/>
    </row>
    <row r="87" spans="1:9" s="2" customFormat="1" ht="15.75" customHeight="1">
      <c r="A87" s="42" t="s">
        <v>65</v>
      </c>
      <c r="B87" s="39" t="s">
        <v>116</v>
      </c>
      <c r="C87" s="39" t="s">
        <v>123</v>
      </c>
      <c r="D87" s="39"/>
      <c r="E87" s="39"/>
      <c r="F87" s="39"/>
      <c r="G87" s="41">
        <f>G88</f>
        <v>15500</v>
      </c>
      <c r="H87" s="41"/>
      <c r="I87" s="8"/>
    </row>
    <row r="88" spans="1:9" s="1" customFormat="1" ht="15.75" customHeight="1">
      <c r="A88" s="37" t="s">
        <v>104</v>
      </c>
      <c r="B88" s="18" t="s">
        <v>116</v>
      </c>
      <c r="C88" s="18" t="s">
        <v>123</v>
      </c>
      <c r="D88" s="18" t="s">
        <v>105</v>
      </c>
      <c r="E88" s="18"/>
      <c r="F88" s="18"/>
      <c r="G88" s="44">
        <f>G89</f>
        <v>15500</v>
      </c>
      <c r="H88" s="44"/>
      <c r="I88" s="5"/>
    </row>
    <row r="89" spans="1:9" s="1" customFormat="1" ht="15.75" customHeight="1">
      <c r="A89" s="37" t="s">
        <v>106</v>
      </c>
      <c r="B89" s="18" t="s">
        <v>116</v>
      </c>
      <c r="C89" s="18" t="s">
        <v>123</v>
      </c>
      <c r="D89" s="18" t="s">
        <v>107</v>
      </c>
      <c r="E89" s="18"/>
      <c r="F89" s="18"/>
      <c r="G89" s="44">
        <f>G90</f>
        <v>15500</v>
      </c>
      <c r="H89" s="44"/>
      <c r="I89" s="5"/>
    </row>
    <row r="90" spans="1:9" s="1" customFormat="1" ht="41.25" customHeight="1">
      <c r="A90" s="45" t="s">
        <v>108</v>
      </c>
      <c r="B90" s="18" t="s">
        <v>116</v>
      </c>
      <c r="C90" s="18" t="s">
        <v>123</v>
      </c>
      <c r="D90" s="18" t="s">
        <v>109</v>
      </c>
      <c r="E90" s="18"/>
      <c r="F90" s="18"/>
      <c r="G90" s="44">
        <f>G91</f>
        <v>15500</v>
      </c>
      <c r="H90" s="44"/>
      <c r="I90" s="5"/>
    </row>
    <row r="91" spans="1:9" s="1" customFormat="1" ht="15.75" customHeight="1">
      <c r="A91" s="37" t="s">
        <v>94</v>
      </c>
      <c r="B91" s="18" t="s">
        <v>116</v>
      </c>
      <c r="C91" s="18" t="s">
        <v>123</v>
      </c>
      <c r="D91" s="18" t="s">
        <v>109</v>
      </c>
      <c r="E91" s="18" t="s">
        <v>158</v>
      </c>
      <c r="F91" s="18"/>
      <c r="G91" s="44">
        <f>'Прилож №5'!H70</f>
        <v>15500</v>
      </c>
      <c r="H91" s="44"/>
      <c r="I91" s="5"/>
    </row>
    <row r="92" spans="1:9" s="2" customFormat="1" ht="15.75" customHeight="1">
      <c r="A92" s="42" t="s">
        <v>66</v>
      </c>
      <c r="B92" s="39" t="s">
        <v>116</v>
      </c>
      <c r="C92" s="39" t="s">
        <v>120</v>
      </c>
      <c r="D92" s="39"/>
      <c r="E92" s="39"/>
      <c r="F92" s="39"/>
      <c r="G92" s="41">
        <f>G93+G97</f>
        <v>40043</v>
      </c>
      <c r="H92" s="41">
        <f>H93+H97</f>
        <v>40000</v>
      </c>
      <c r="I92" s="5"/>
    </row>
    <row r="93" spans="1:9" s="1" customFormat="1" ht="15.75" customHeight="1">
      <c r="A93" s="37" t="s">
        <v>66</v>
      </c>
      <c r="B93" s="18" t="s">
        <v>116</v>
      </c>
      <c r="C93" s="18" t="s">
        <v>120</v>
      </c>
      <c r="D93" s="18" t="s">
        <v>124</v>
      </c>
      <c r="E93" s="18"/>
      <c r="F93" s="18"/>
      <c r="G93" s="44">
        <f>G94</f>
        <v>43</v>
      </c>
      <c r="H93" s="44"/>
      <c r="I93" s="5"/>
    </row>
    <row r="94" spans="1:9" s="1" customFormat="1" ht="15.75" customHeight="1">
      <c r="A94" s="37" t="s">
        <v>125</v>
      </c>
      <c r="B94" s="18" t="s">
        <v>116</v>
      </c>
      <c r="C94" s="18" t="s">
        <v>120</v>
      </c>
      <c r="D94" s="18" t="s">
        <v>126</v>
      </c>
      <c r="E94" s="18"/>
      <c r="F94" s="18"/>
      <c r="G94" s="44">
        <f>G95</f>
        <v>43</v>
      </c>
      <c r="H94" s="44"/>
      <c r="I94" s="5"/>
    </row>
    <row r="95" spans="1:9" s="1" customFormat="1" ht="15.75" customHeight="1">
      <c r="A95" s="37" t="s">
        <v>167</v>
      </c>
      <c r="B95" s="18" t="s">
        <v>116</v>
      </c>
      <c r="C95" s="18" t="s">
        <v>120</v>
      </c>
      <c r="D95" s="18" t="s">
        <v>168</v>
      </c>
      <c r="E95" s="18"/>
      <c r="F95" s="18"/>
      <c r="G95" s="44">
        <f>G96</f>
        <v>43</v>
      </c>
      <c r="H95" s="44"/>
      <c r="I95" s="5"/>
    </row>
    <row r="96" spans="1:9" s="1" customFormat="1" ht="15.75" customHeight="1">
      <c r="A96" s="37" t="s">
        <v>94</v>
      </c>
      <c r="B96" s="18" t="s">
        <v>116</v>
      </c>
      <c r="C96" s="18" t="s">
        <v>120</v>
      </c>
      <c r="D96" s="18" t="s">
        <v>168</v>
      </c>
      <c r="E96" s="18" t="s">
        <v>158</v>
      </c>
      <c r="F96" s="18"/>
      <c r="G96" s="44">
        <f>'Прилож №5'!H75+'Прилож №5'!H492</f>
        <v>43</v>
      </c>
      <c r="H96" s="44"/>
      <c r="I96" s="5"/>
    </row>
    <row r="97" spans="1:9" s="1" customFormat="1" ht="18.75" customHeight="1">
      <c r="A97" s="37" t="s">
        <v>228</v>
      </c>
      <c r="B97" s="18" t="s">
        <v>116</v>
      </c>
      <c r="C97" s="18" t="s">
        <v>120</v>
      </c>
      <c r="D97" s="18" t="s">
        <v>227</v>
      </c>
      <c r="E97" s="18"/>
      <c r="F97" s="18"/>
      <c r="G97" s="44">
        <f>G98</f>
        <v>40000</v>
      </c>
      <c r="H97" s="44">
        <f>H98</f>
        <v>40000</v>
      </c>
      <c r="I97" s="5"/>
    </row>
    <row r="98" spans="1:9" s="1" customFormat="1" ht="30.75" customHeight="1">
      <c r="A98" s="45" t="s">
        <v>380</v>
      </c>
      <c r="B98" s="18" t="s">
        <v>116</v>
      </c>
      <c r="C98" s="18" t="s">
        <v>120</v>
      </c>
      <c r="D98" s="18" t="s">
        <v>379</v>
      </c>
      <c r="E98" s="18"/>
      <c r="F98" s="18"/>
      <c r="G98" s="44">
        <f>G100+G102</f>
        <v>40000</v>
      </c>
      <c r="H98" s="44">
        <f>H100+H102</f>
        <v>40000</v>
      </c>
      <c r="I98" s="5"/>
    </row>
    <row r="99" spans="1:9" s="1" customFormat="1" ht="34.5" customHeight="1">
      <c r="A99" s="51" t="s">
        <v>417</v>
      </c>
      <c r="B99" s="18" t="s">
        <v>116</v>
      </c>
      <c r="C99" s="18" t="s">
        <v>120</v>
      </c>
      <c r="D99" s="18" t="s">
        <v>414</v>
      </c>
      <c r="E99" s="18"/>
      <c r="F99" s="18"/>
      <c r="G99" s="44">
        <f>G100</f>
        <v>20000</v>
      </c>
      <c r="H99" s="44">
        <f>H100</f>
        <v>20000</v>
      </c>
      <c r="I99" s="5"/>
    </row>
    <row r="100" spans="1:9" s="1" customFormat="1" ht="18" customHeight="1">
      <c r="A100" s="52" t="s">
        <v>325</v>
      </c>
      <c r="B100" s="18" t="s">
        <v>116</v>
      </c>
      <c r="C100" s="18" t="s">
        <v>120</v>
      </c>
      <c r="D100" s="18" t="s">
        <v>414</v>
      </c>
      <c r="E100" s="18" t="s">
        <v>324</v>
      </c>
      <c r="F100" s="18"/>
      <c r="G100" s="44">
        <f>'Прилож №5'!H79</f>
        <v>20000</v>
      </c>
      <c r="H100" s="44">
        <f>'Прилож №5'!I79</f>
        <v>20000</v>
      </c>
      <c r="I100" s="5"/>
    </row>
    <row r="101" spans="1:9" s="1" customFormat="1" ht="61.5" customHeight="1">
      <c r="A101" s="51" t="s">
        <v>416</v>
      </c>
      <c r="B101" s="18" t="s">
        <v>116</v>
      </c>
      <c r="C101" s="18" t="s">
        <v>120</v>
      </c>
      <c r="D101" s="18" t="s">
        <v>415</v>
      </c>
      <c r="E101" s="18"/>
      <c r="F101" s="18"/>
      <c r="G101" s="44">
        <f>G102</f>
        <v>20000</v>
      </c>
      <c r="H101" s="44">
        <f>H102</f>
        <v>20000</v>
      </c>
      <c r="I101" s="5"/>
    </row>
    <row r="102" spans="1:9" s="1" customFormat="1" ht="18" customHeight="1">
      <c r="A102" s="52" t="s">
        <v>325</v>
      </c>
      <c r="B102" s="18" t="s">
        <v>116</v>
      </c>
      <c r="C102" s="18" t="s">
        <v>120</v>
      </c>
      <c r="D102" s="18" t="s">
        <v>415</v>
      </c>
      <c r="E102" s="18" t="s">
        <v>324</v>
      </c>
      <c r="F102" s="18"/>
      <c r="G102" s="44">
        <f>'Прилож №5'!H81</f>
        <v>20000</v>
      </c>
      <c r="H102" s="44">
        <f>'Прилож №5'!I81</f>
        <v>20000</v>
      </c>
      <c r="I102" s="5"/>
    </row>
    <row r="103" spans="1:9" s="3" customFormat="1" ht="15.75">
      <c r="A103" s="42" t="s">
        <v>43</v>
      </c>
      <c r="B103" s="39" t="s">
        <v>116</v>
      </c>
      <c r="C103" s="39" t="s">
        <v>117</v>
      </c>
      <c r="D103" s="39"/>
      <c r="E103" s="39"/>
      <c r="F103" s="39"/>
      <c r="G103" s="41">
        <f>G113+G104+G107+G110</f>
        <v>60484.2</v>
      </c>
      <c r="H103" s="41">
        <f>H113+H104+H107+H110</f>
        <v>1400</v>
      </c>
      <c r="I103" s="5"/>
    </row>
    <row r="104" spans="1:9" s="3" customFormat="1" ht="29.25">
      <c r="A104" s="45" t="s">
        <v>69</v>
      </c>
      <c r="B104" s="18" t="s">
        <v>116</v>
      </c>
      <c r="C104" s="18" t="s">
        <v>117</v>
      </c>
      <c r="D104" s="18" t="s">
        <v>87</v>
      </c>
      <c r="E104" s="18"/>
      <c r="F104" s="40"/>
      <c r="G104" s="44">
        <f>G105</f>
        <v>57088.5</v>
      </c>
      <c r="H104" s="44"/>
      <c r="I104" s="5"/>
    </row>
    <row r="105" spans="1:9" s="3" customFormat="1" ht="15.75">
      <c r="A105" s="37" t="s">
        <v>18</v>
      </c>
      <c r="B105" s="18" t="s">
        <v>116</v>
      </c>
      <c r="C105" s="18" t="s">
        <v>117</v>
      </c>
      <c r="D105" s="18" t="s">
        <v>221</v>
      </c>
      <c r="E105" s="18"/>
      <c r="F105" s="46"/>
      <c r="G105" s="44">
        <f>G106</f>
        <v>57088.5</v>
      </c>
      <c r="H105" s="44"/>
      <c r="I105" s="5"/>
    </row>
    <row r="106" spans="1:9" s="3" customFormat="1" ht="15.75">
      <c r="A106" s="37" t="s">
        <v>155</v>
      </c>
      <c r="B106" s="18" t="s">
        <v>116</v>
      </c>
      <c r="C106" s="18" t="s">
        <v>117</v>
      </c>
      <c r="D106" s="18" t="s">
        <v>221</v>
      </c>
      <c r="E106" s="18" t="s">
        <v>156</v>
      </c>
      <c r="F106" s="46" t="s">
        <v>57</v>
      </c>
      <c r="G106" s="44">
        <f>'Прилож №5'!H85</f>
        <v>57088.5</v>
      </c>
      <c r="H106" s="44"/>
      <c r="I106" s="5"/>
    </row>
    <row r="107" spans="1:9" s="3" customFormat="1" ht="29.25">
      <c r="A107" s="45" t="s">
        <v>72</v>
      </c>
      <c r="B107" s="18" t="s">
        <v>116</v>
      </c>
      <c r="C107" s="18" t="s">
        <v>117</v>
      </c>
      <c r="D107" s="18" t="s">
        <v>48</v>
      </c>
      <c r="E107" s="18"/>
      <c r="F107" s="46"/>
      <c r="G107" s="44">
        <f>G108</f>
        <v>621</v>
      </c>
      <c r="H107" s="44"/>
      <c r="I107" s="5"/>
    </row>
    <row r="108" spans="1:9" s="3" customFormat="1" ht="15.75">
      <c r="A108" s="45" t="s">
        <v>181</v>
      </c>
      <c r="B108" s="18" t="s">
        <v>116</v>
      </c>
      <c r="C108" s="18" t="s">
        <v>117</v>
      </c>
      <c r="D108" s="18" t="s">
        <v>182</v>
      </c>
      <c r="E108" s="18"/>
      <c r="F108" s="46"/>
      <c r="G108" s="44">
        <f>G109</f>
        <v>621</v>
      </c>
      <c r="H108" s="44"/>
      <c r="I108" s="5"/>
    </row>
    <row r="109" spans="1:9" s="3" customFormat="1" ht="15.75">
      <c r="A109" s="37" t="s">
        <v>94</v>
      </c>
      <c r="B109" s="18" t="s">
        <v>116</v>
      </c>
      <c r="C109" s="18" t="s">
        <v>117</v>
      </c>
      <c r="D109" s="18" t="s">
        <v>182</v>
      </c>
      <c r="E109" s="18" t="s">
        <v>158</v>
      </c>
      <c r="F109" s="46" t="s">
        <v>158</v>
      </c>
      <c r="G109" s="44">
        <f>'Прилож №5'!H537</f>
        <v>621</v>
      </c>
      <c r="H109" s="44"/>
      <c r="I109" s="5"/>
    </row>
    <row r="110" spans="1:9" s="3" customFormat="1" ht="15.75">
      <c r="A110" s="37" t="s">
        <v>228</v>
      </c>
      <c r="B110" s="18" t="s">
        <v>116</v>
      </c>
      <c r="C110" s="18" t="s">
        <v>117</v>
      </c>
      <c r="D110" s="18" t="s">
        <v>227</v>
      </c>
      <c r="E110" s="18"/>
      <c r="F110" s="46"/>
      <c r="G110" s="44">
        <f>G111</f>
        <v>1400</v>
      </c>
      <c r="H110" s="44">
        <f>H111</f>
        <v>1400</v>
      </c>
      <c r="I110" s="5"/>
    </row>
    <row r="111" spans="1:9" s="3" customFormat="1" ht="43.5">
      <c r="A111" s="50" t="s">
        <v>484</v>
      </c>
      <c r="B111" s="18" t="s">
        <v>116</v>
      </c>
      <c r="C111" s="18" t="s">
        <v>117</v>
      </c>
      <c r="D111" s="18" t="s">
        <v>483</v>
      </c>
      <c r="E111" s="18"/>
      <c r="F111" s="46"/>
      <c r="G111" s="44">
        <f>G112</f>
        <v>1400</v>
      </c>
      <c r="H111" s="44">
        <f>H112</f>
        <v>1400</v>
      </c>
      <c r="I111" s="5"/>
    </row>
    <row r="112" spans="1:9" s="3" customFormat="1" ht="43.5">
      <c r="A112" s="50" t="s">
        <v>485</v>
      </c>
      <c r="B112" s="18" t="s">
        <v>116</v>
      </c>
      <c r="C112" s="18" t="s">
        <v>117</v>
      </c>
      <c r="D112" s="18" t="s">
        <v>483</v>
      </c>
      <c r="E112" s="18" t="s">
        <v>423</v>
      </c>
      <c r="F112" s="46" t="s">
        <v>423</v>
      </c>
      <c r="G112" s="44">
        <f>'Прилож №5'!H88</f>
        <v>1400</v>
      </c>
      <c r="H112" s="44">
        <f>'Прилож №5'!I88</f>
        <v>1400</v>
      </c>
      <c r="I112" s="5"/>
    </row>
    <row r="113" spans="1:9" s="4" customFormat="1" ht="15.75">
      <c r="A113" s="37" t="s">
        <v>83</v>
      </c>
      <c r="B113" s="18" t="s">
        <v>116</v>
      </c>
      <c r="C113" s="18" t="s">
        <v>117</v>
      </c>
      <c r="D113" s="18" t="s">
        <v>84</v>
      </c>
      <c r="E113" s="18"/>
      <c r="F113" s="46"/>
      <c r="G113" s="44">
        <f>G114+G117</f>
        <v>1374.7</v>
      </c>
      <c r="H113" s="44"/>
      <c r="I113" s="5"/>
    </row>
    <row r="114" spans="1:9" s="4" customFormat="1" ht="43.5">
      <c r="A114" s="50" t="s">
        <v>211</v>
      </c>
      <c r="B114" s="18" t="s">
        <v>116</v>
      </c>
      <c r="C114" s="18" t="s">
        <v>117</v>
      </c>
      <c r="D114" s="18" t="s">
        <v>217</v>
      </c>
      <c r="E114" s="18"/>
      <c r="F114" s="46"/>
      <c r="G114" s="44">
        <f>G115+G116</f>
        <v>995</v>
      </c>
      <c r="H114" s="44"/>
      <c r="I114" s="5"/>
    </row>
    <row r="115" spans="1:9" s="4" customFormat="1" ht="15.75">
      <c r="A115" s="50" t="s">
        <v>270</v>
      </c>
      <c r="B115" s="18" t="s">
        <v>116</v>
      </c>
      <c r="C115" s="18" t="s">
        <v>117</v>
      </c>
      <c r="D115" s="18" t="s">
        <v>217</v>
      </c>
      <c r="E115" s="18" t="s">
        <v>57</v>
      </c>
      <c r="F115" s="46"/>
      <c r="G115" s="44">
        <f>'Прилож №5'!H91</f>
        <v>490</v>
      </c>
      <c r="H115" s="44"/>
      <c r="I115" s="5"/>
    </row>
    <row r="116" spans="1:9" s="4" customFormat="1" ht="15.75">
      <c r="A116" s="37" t="s">
        <v>94</v>
      </c>
      <c r="B116" s="18" t="s">
        <v>116</v>
      </c>
      <c r="C116" s="18" t="s">
        <v>117</v>
      </c>
      <c r="D116" s="18" t="s">
        <v>217</v>
      </c>
      <c r="E116" s="18" t="s">
        <v>158</v>
      </c>
      <c r="F116" s="46" t="s">
        <v>158</v>
      </c>
      <c r="G116" s="44">
        <f>'Прилож №5'!H92</f>
        <v>505</v>
      </c>
      <c r="H116" s="44"/>
      <c r="I116" s="5"/>
    </row>
    <row r="117" spans="1:9" s="4" customFormat="1" ht="43.5">
      <c r="A117" s="54" t="s">
        <v>249</v>
      </c>
      <c r="B117" s="18" t="s">
        <v>116</v>
      </c>
      <c r="C117" s="18" t="s">
        <v>117</v>
      </c>
      <c r="D117" s="18" t="s">
        <v>151</v>
      </c>
      <c r="E117" s="18"/>
      <c r="F117" s="18"/>
      <c r="G117" s="44">
        <f>G118</f>
        <v>379.7</v>
      </c>
      <c r="H117" s="44"/>
      <c r="I117" s="5"/>
    </row>
    <row r="118" spans="1:9" s="4" customFormat="1" ht="15.75">
      <c r="A118" s="37" t="s">
        <v>94</v>
      </c>
      <c r="B118" s="18" t="s">
        <v>116</v>
      </c>
      <c r="C118" s="18" t="s">
        <v>117</v>
      </c>
      <c r="D118" s="18" t="s">
        <v>151</v>
      </c>
      <c r="E118" s="18" t="s">
        <v>158</v>
      </c>
      <c r="F118" s="18"/>
      <c r="G118" s="44">
        <f>'Прилож №5'!H94</f>
        <v>379.7</v>
      </c>
      <c r="H118" s="44"/>
      <c r="I118" s="5"/>
    </row>
    <row r="119" spans="1:9" s="4" customFormat="1" ht="15.75">
      <c r="A119" s="42" t="s">
        <v>16</v>
      </c>
      <c r="B119" s="39" t="s">
        <v>127</v>
      </c>
      <c r="C119" s="39"/>
      <c r="D119" s="39"/>
      <c r="E119" s="39"/>
      <c r="F119" s="18"/>
      <c r="G119" s="41">
        <f>G120+G165+G148</f>
        <v>540403.4</v>
      </c>
      <c r="H119" s="41">
        <f>H120+H165+H148</f>
        <v>310080.8</v>
      </c>
      <c r="I119" s="5"/>
    </row>
    <row r="120" spans="1:9" s="4" customFormat="1" ht="15.75">
      <c r="A120" s="42" t="s">
        <v>45</v>
      </c>
      <c r="B120" s="39" t="s">
        <v>127</v>
      </c>
      <c r="C120" s="39" t="s">
        <v>114</v>
      </c>
      <c r="D120" s="39"/>
      <c r="E120" s="39"/>
      <c r="F120" s="39"/>
      <c r="G120" s="41">
        <f>G137+G124+G134+G133+G121</f>
        <v>153538</v>
      </c>
      <c r="H120" s="41">
        <f>H137+H124+H134+H133+H121</f>
        <v>78040.79999999999</v>
      </c>
      <c r="I120" s="5"/>
    </row>
    <row r="121" spans="1:9" s="4" customFormat="1" ht="29.25">
      <c r="A121" s="45" t="s">
        <v>129</v>
      </c>
      <c r="B121" s="18" t="s">
        <v>127</v>
      </c>
      <c r="C121" s="18" t="s">
        <v>114</v>
      </c>
      <c r="D121" s="18" t="s">
        <v>87</v>
      </c>
      <c r="E121" s="18"/>
      <c r="F121" s="46"/>
      <c r="G121" s="44">
        <f>G122</f>
        <v>46.7</v>
      </c>
      <c r="H121" s="44">
        <f>H122</f>
        <v>46.7</v>
      </c>
      <c r="I121" s="5"/>
    </row>
    <row r="122" spans="1:9" s="4" customFormat="1" ht="100.5">
      <c r="A122" s="45" t="s">
        <v>501</v>
      </c>
      <c r="B122" s="18" t="s">
        <v>127</v>
      </c>
      <c r="C122" s="18" t="s">
        <v>114</v>
      </c>
      <c r="D122" s="18" t="s">
        <v>499</v>
      </c>
      <c r="E122" s="18"/>
      <c r="F122" s="46"/>
      <c r="G122" s="44">
        <f>G123</f>
        <v>46.7</v>
      </c>
      <c r="H122" s="44">
        <f>H123</f>
        <v>46.7</v>
      </c>
      <c r="I122" s="5"/>
    </row>
    <row r="123" spans="1:9" s="4" customFormat="1" ht="15.75">
      <c r="A123" s="53" t="s">
        <v>307</v>
      </c>
      <c r="B123" s="62" t="s">
        <v>127</v>
      </c>
      <c r="C123" s="62" t="s">
        <v>114</v>
      </c>
      <c r="D123" s="62" t="s">
        <v>499</v>
      </c>
      <c r="E123" s="62" t="s">
        <v>308</v>
      </c>
      <c r="F123" s="95" t="s">
        <v>308</v>
      </c>
      <c r="G123" s="44">
        <f>'Прилож №5'!H542</f>
        <v>46.7</v>
      </c>
      <c r="H123" s="44">
        <f>'Прилож №5'!I542</f>
        <v>46.7</v>
      </c>
      <c r="I123" s="5"/>
    </row>
    <row r="124" spans="1:9" s="4" customFormat="1" ht="29.25">
      <c r="A124" s="45" t="s">
        <v>282</v>
      </c>
      <c r="B124" s="18" t="s">
        <v>127</v>
      </c>
      <c r="C124" s="18" t="s">
        <v>114</v>
      </c>
      <c r="D124" s="18" t="s">
        <v>283</v>
      </c>
      <c r="E124" s="18" t="s">
        <v>36</v>
      </c>
      <c r="F124" s="46"/>
      <c r="G124" s="44">
        <f>G125+G128</f>
        <v>121908.6</v>
      </c>
      <c r="H124" s="44">
        <f>H125+H128</f>
        <v>77410.7</v>
      </c>
      <c r="I124" s="5"/>
    </row>
    <row r="125" spans="1:9" s="4" customFormat="1" ht="72">
      <c r="A125" s="45" t="s">
        <v>284</v>
      </c>
      <c r="B125" s="18" t="s">
        <v>127</v>
      </c>
      <c r="C125" s="18" t="s">
        <v>114</v>
      </c>
      <c r="D125" s="18" t="s">
        <v>285</v>
      </c>
      <c r="E125" s="18" t="s">
        <v>36</v>
      </c>
      <c r="F125" s="46"/>
      <c r="G125" s="44">
        <f>G126</f>
        <v>60954.3</v>
      </c>
      <c r="H125" s="44">
        <f>H126</f>
        <v>55696.5</v>
      </c>
      <c r="I125" s="5"/>
    </row>
    <row r="126" spans="1:9" s="4" customFormat="1" ht="57.75">
      <c r="A126" s="45" t="s">
        <v>286</v>
      </c>
      <c r="B126" s="18" t="s">
        <v>127</v>
      </c>
      <c r="C126" s="18" t="s">
        <v>114</v>
      </c>
      <c r="D126" s="18" t="s">
        <v>287</v>
      </c>
      <c r="E126" s="18" t="s">
        <v>36</v>
      </c>
      <c r="F126" s="46"/>
      <c r="G126" s="44">
        <f>G127</f>
        <v>60954.3</v>
      </c>
      <c r="H126" s="44">
        <f>H127</f>
        <v>55696.5</v>
      </c>
      <c r="I126" s="5"/>
    </row>
    <row r="127" spans="1:9" s="4" customFormat="1" ht="43.5">
      <c r="A127" s="45" t="s">
        <v>437</v>
      </c>
      <c r="B127" s="18" t="s">
        <v>127</v>
      </c>
      <c r="C127" s="18" t="s">
        <v>114</v>
      </c>
      <c r="D127" s="18" t="s">
        <v>287</v>
      </c>
      <c r="E127" s="18" t="s">
        <v>423</v>
      </c>
      <c r="F127" s="46" t="s">
        <v>57</v>
      </c>
      <c r="G127" s="44">
        <f>'Прилож №5'!H100</f>
        <v>60954.3</v>
      </c>
      <c r="H127" s="44">
        <f>'Прилож №5'!I100</f>
        <v>55696.5</v>
      </c>
      <c r="I127" s="5"/>
    </row>
    <row r="128" spans="1:9" s="4" customFormat="1" ht="29.25">
      <c r="A128" s="45" t="s">
        <v>288</v>
      </c>
      <c r="B128" s="18" t="s">
        <v>127</v>
      </c>
      <c r="C128" s="18" t="s">
        <v>114</v>
      </c>
      <c r="D128" s="18" t="s">
        <v>289</v>
      </c>
      <c r="E128" s="18" t="s">
        <v>36</v>
      </c>
      <c r="F128" s="46"/>
      <c r="G128" s="44">
        <f>G129</f>
        <v>60954.3</v>
      </c>
      <c r="H128" s="44">
        <f>H129</f>
        <v>21714.2</v>
      </c>
      <c r="I128" s="5"/>
    </row>
    <row r="129" spans="1:9" s="4" customFormat="1" ht="29.25">
      <c r="A129" s="45" t="s">
        <v>282</v>
      </c>
      <c r="B129" s="18" t="s">
        <v>127</v>
      </c>
      <c r="C129" s="18" t="s">
        <v>114</v>
      </c>
      <c r="D129" s="18" t="s">
        <v>290</v>
      </c>
      <c r="E129" s="18" t="s">
        <v>36</v>
      </c>
      <c r="F129" s="46"/>
      <c r="G129" s="44">
        <f>G130</f>
        <v>60954.3</v>
      </c>
      <c r="H129" s="44">
        <f>H130</f>
        <v>21714.2</v>
      </c>
      <c r="I129" s="5"/>
    </row>
    <row r="130" spans="1:9" s="4" customFormat="1" ht="47.25" customHeight="1">
      <c r="A130" s="45" t="s">
        <v>437</v>
      </c>
      <c r="B130" s="18" t="s">
        <v>127</v>
      </c>
      <c r="C130" s="18" t="s">
        <v>114</v>
      </c>
      <c r="D130" s="18" t="s">
        <v>290</v>
      </c>
      <c r="E130" s="18" t="s">
        <v>423</v>
      </c>
      <c r="F130" s="46" t="s">
        <v>57</v>
      </c>
      <c r="G130" s="44">
        <f>'Прилож №5'!H103</f>
        <v>60954.3</v>
      </c>
      <c r="H130" s="44">
        <f>'Прилож №5'!I103</f>
        <v>21714.2</v>
      </c>
      <c r="I130" s="5"/>
    </row>
    <row r="131" spans="1:9" s="4" customFormat="1" ht="47.25" customHeight="1">
      <c r="A131" s="45" t="s">
        <v>493</v>
      </c>
      <c r="B131" s="18" t="s">
        <v>127</v>
      </c>
      <c r="C131" s="18" t="s">
        <v>114</v>
      </c>
      <c r="D131" s="18" t="s">
        <v>492</v>
      </c>
      <c r="E131" s="18"/>
      <c r="F131" s="46"/>
      <c r="G131" s="44">
        <f>G132</f>
        <v>583.4</v>
      </c>
      <c r="H131" s="44">
        <f>H132</f>
        <v>583.4</v>
      </c>
      <c r="I131" s="5"/>
    </row>
    <row r="132" spans="1:9" s="4" customFormat="1" ht="37.5" customHeight="1">
      <c r="A132" s="45" t="s">
        <v>495</v>
      </c>
      <c r="B132" s="18" t="s">
        <v>127</v>
      </c>
      <c r="C132" s="18" t="s">
        <v>114</v>
      </c>
      <c r="D132" s="18" t="s">
        <v>494</v>
      </c>
      <c r="E132" s="18"/>
      <c r="F132" s="46"/>
      <c r="G132" s="44">
        <f>G133</f>
        <v>583.4</v>
      </c>
      <c r="H132" s="44">
        <f>H133</f>
        <v>583.4</v>
      </c>
      <c r="I132" s="5"/>
    </row>
    <row r="133" spans="1:9" s="4" customFormat="1" ht="20.25" customHeight="1">
      <c r="A133" s="37" t="s">
        <v>307</v>
      </c>
      <c r="B133" s="18" t="s">
        <v>127</v>
      </c>
      <c r="C133" s="18" t="s">
        <v>114</v>
      </c>
      <c r="D133" s="18" t="s">
        <v>494</v>
      </c>
      <c r="E133" s="18" t="s">
        <v>308</v>
      </c>
      <c r="F133" s="46" t="s">
        <v>308</v>
      </c>
      <c r="G133" s="44">
        <f>'Прилож №5'!H549</f>
        <v>583.4</v>
      </c>
      <c r="H133" s="44">
        <f>'Прилож №5'!I549</f>
        <v>583.4</v>
      </c>
      <c r="I133" s="5"/>
    </row>
    <row r="134" spans="1:9" s="4" customFormat="1" ht="16.5" customHeight="1">
      <c r="A134" s="37" t="s">
        <v>299</v>
      </c>
      <c r="B134" s="18" t="s">
        <v>127</v>
      </c>
      <c r="C134" s="18" t="s">
        <v>114</v>
      </c>
      <c r="D134" s="18" t="s">
        <v>298</v>
      </c>
      <c r="E134" s="18" t="s">
        <v>36</v>
      </c>
      <c r="F134" s="46"/>
      <c r="G134" s="44">
        <f>G135</f>
        <v>3561.5</v>
      </c>
      <c r="H134" s="41"/>
      <c r="I134" s="5"/>
    </row>
    <row r="135" spans="1:9" s="4" customFormat="1" ht="16.5" customHeight="1">
      <c r="A135" s="37" t="s">
        <v>300</v>
      </c>
      <c r="B135" s="18" t="s">
        <v>127</v>
      </c>
      <c r="C135" s="18" t="s">
        <v>114</v>
      </c>
      <c r="D135" s="18" t="s">
        <v>301</v>
      </c>
      <c r="E135" s="18" t="s">
        <v>36</v>
      </c>
      <c r="F135" s="46"/>
      <c r="G135" s="44">
        <f>G136</f>
        <v>3561.5</v>
      </c>
      <c r="H135" s="41"/>
      <c r="I135" s="5"/>
    </row>
    <row r="136" spans="1:9" s="4" customFormat="1" ht="16.5" customHeight="1">
      <c r="A136" s="37" t="s">
        <v>94</v>
      </c>
      <c r="B136" s="18" t="s">
        <v>127</v>
      </c>
      <c r="C136" s="18" t="s">
        <v>114</v>
      </c>
      <c r="D136" s="18" t="s">
        <v>301</v>
      </c>
      <c r="E136" s="18" t="s">
        <v>158</v>
      </c>
      <c r="F136" s="46" t="s">
        <v>158</v>
      </c>
      <c r="G136" s="44">
        <f>'Прилож №5'!H106+'Прилож №5'!H545</f>
        <v>3561.5</v>
      </c>
      <c r="H136" s="41"/>
      <c r="I136" s="5"/>
    </row>
    <row r="137" spans="1:9" s="4" customFormat="1" ht="15.75">
      <c r="A137" s="37" t="s">
        <v>83</v>
      </c>
      <c r="B137" s="18" t="s">
        <v>127</v>
      </c>
      <c r="C137" s="18" t="s">
        <v>114</v>
      </c>
      <c r="D137" s="18" t="s">
        <v>84</v>
      </c>
      <c r="E137" s="18"/>
      <c r="F137" s="39"/>
      <c r="G137" s="44">
        <f>G139+G141+G143+G144+G146</f>
        <v>27437.8</v>
      </c>
      <c r="H137" s="41"/>
      <c r="I137" s="5"/>
    </row>
    <row r="138" spans="1:9" s="4" customFormat="1" ht="57.75">
      <c r="A138" s="45" t="s">
        <v>256</v>
      </c>
      <c r="B138" s="18" t="s">
        <v>127</v>
      </c>
      <c r="C138" s="18" t="s">
        <v>114</v>
      </c>
      <c r="D138" s="18" t="s">
        <v>153</v>
      </c>
      <c r="E138" s="18"/>
      <c r="F138" s="39"/>
      <c r="G138" s="44">
        <f>G139</f>
        <v>5052</v>
      </c>
      <c r="H138" s="41"/>
      <c r="I138" s="5"/>
    </row>
    <row r="139" spans="1:9" s="4" customFormat="1" ht="15.75">
      <c r="A139" s="37" t="s">
        <v>94</v>
      </c>
      <c r="B139" s="18" t="s">
        <v>127</v>
      </c>
      <c r="C139" s="18" t="s">
        <v>114</v>
      </c>
      <c r="D139" s="18" t="s">
        <v>153</v>
      </c>
      <c r="E139" s="18" t="s">
        <v>158</v>
      </c>
      <c r="F139" s="39"/>
      <c r="G139" s="44">
        <f>'Прилож №5'!H109</f>
        <v>5052</v>
      </c>
      <c r="H139" s="41"/>
      <c r="I139" s="5"/>
    </row>
    <row r="140" spans="1:9" s="4" customFormat="1" ht="65.25" customHeight="1">
      <c r="A140" s="57" t="s">
        <v>212</v>
      </c>
      <c r="B140" s="18" t="s">
        <v>127</v>
      </c>
      <c r="C140" s="18" t="s">
        <v>114</v>
      </c>
      <c r="D140" s="18" t="s">
        <v>258</v>
      </c>
      <c r="E140" s="18"/>
      <c r="F140" s="39"/>
      <c r="G140" s="44">
        <f>G141</f>
        <v>1600</v>
      </c>
      <c r="H140" s="41"/>
      <c r="I140" s="5"/>
    </row>
    <row r="141" spans="1:9" s="4" customFormat="1" ht="15.75">
      <c r="A141" s="37" t="s">
        <v>94</v>
      </c>
      <c r="B141" s="18" t="s">
        <v>127</v>
      </c>
      <c r="C141" s="18" t="s">
        <v>114</v>
      </c>
      <c r="D141" s="18" t="s">
        <v>258</v>
      </c>
      <c r="E141" s="18" t="s">
        <v>158</v>
      </c>
      <c r="F141" s="39"/>
      <c r="G141" s="44">
        <f>'Прилож №5'!H111</f>
        <v>1600</v>
      </c>
      <c r="H141" s="41"/>
      <c r="I141" s="5"/>
    </row>
    <row r="142" spans="1:9" s="4" customFormat="1" ht="42.75">
      <c r="A142" s="58" t="s">
        <v>257</v>
      </c>
      <c r="B142" s="18" t="s">
        <v>127</v>
      </c>
      <c r="C142" s="18" t="s">
        <v>114</v>
      </c>
      <c r="D142" s="18" t="s">
        <v>215</v>
      </c>
      <c r="E142" s="18"/>
      <c r="F142" s="39"/>
      <c r="G142" s="44">
        <f>G143</f>
        <v>6063.8</v>
      </c>
      <c r="H142" s="41"/>
      <c r="I142" s="5"/>
    </row>
    <row r="143" spans="1:9" s="4" customFormat="1" ht="15.75">
      <c r="A143" s="50" t="s">
        <v>270</v>
      </c>
      <c r="B143" s="18" t="s">
        <v>127</v>
      </c>
      <c r="C143" s="18" t="s">
        <v>114</v>
      </c>
      <c r="D143" s="18" t="s">
        <v>215</v>
      </c>
      <c r="E143" s="18" t="s">
        <v>57</v>
      </c>
      <c r="F143" s="18"/>
      <c r="G143" s="44">
        <f>'Прилож №5'!H113</f>
        <v>6063.8</v>
      </c>
      <c r="H143" s="44"/>
      <c r="I143" s="5"/>
    </row>
    <row r="144" spans="1:9" s="4" customFormat="1" ht="43.5">
      <c r="A144" s="50" t="s">
        <v>302</v>
      </c>
      <c r="B144" s="18" t="s">
        <v>127</v>
      </c>
      <c r="C144" s="18" t="s">
        <v>114</v>
      </c>
      <c r="D144" s="18" t="s">
        <v>303</v>
      </c>
      <c r="E144" s="18" t="s">
        <v>36</v>
      </c>
      <c r="F144" s="46"/>
      <c r="G144" s="44">
        <f>G145</f>
        <v>14626</v>
      </c>
      <c r="H144" s="44"/>
      <c r="I144" s="5"/>
    </row>
    <row r="145" spans="1:9" s="4" customFormat="1" ht="15.75">
      <c r="A145" s="50" t="s">
        <v>94</v>
      </c>
      <c r="B145" s="18" t="s">
        <v>127</v>
      </c>
      <c r="C145" s="18" t="s">
        <v>114</v>
      </c>
      <c r="D145" s="18" t="s">
        <v>303</v>
      </c>
      <c r="E145" s="18" t="s">
        <v>158</v>
      </c>
      <c r="F145" s="46" t="s">
        <v>158</v>
      </c>
      <c r="G145" s="44">
        <f>'Прилож №5'!H115+'Прилож №5'!H552</f>
        <v>14626</v>
      </c>
      <c r="H145" s="44"/>
      <c r="I145" s="5"/>
    </row>
    <row r="146" spans="1:9" s="4" customFormat="1" ht="72">
      <c r="A146" s="59" t="s">
        <v>304</v>
      </c>
      <c r="B146" s="18" t="s">
        <v>127</v>
      </c>
      <c r="C146" s="18" t="s">
        <v>114</v>
      </c>
      <c r="D146" s="18" t="s">
        <v>305</v>
      </c>
      <c r="E146" s="18" t="s">
        <v>36</v>
      </c>
      <c r="F146" s="46"/>
      <c r="G146" s="44">
        <f>G147</f>
        <v>96</v>
      </c>
      <c r="H146" s="44"/>
      <c r="I146" s="5"/>
    </row>
    <row r="147" spans="1:9" s="4" customFormat="1" ht="15.75">
      <c r="A147" s="50" t="s">
        <v>94</v>
      </c>
      <c r="B147" s="18" t="s">
        <v>127</v>
      </c>
      <c r="C147" s="18" t="s">
        <v>114</v>
      </c>
      <c r="D147" s="18" t="s">
        <v>305</v>
      </c>
      <c r="E147" s="18" t="s">
        <v>158</v>
      </c>
      <c r="F147" s="46" t="s">
        <v>158</v>
      </c>
      <c r="G147" s="44">
        <f>'Прилож №5'!H117</f>
        <v>96</v>
      </c>
      <c r="H147" s="44"/>
      <c r="I147" s="5"/>
    </row>
    <row r="148" spans="1:9" s="4" customFormat="1" ht="15.75">
      <c r="A148" s="42" t="s">
        <v>225</v>
      </c>
      <c r="B148" s="39" t="s">
        <v>127</v>
      </c>
      <c r="C148" s="39" t="s">
        <v>115</v>
      </c>
      <c r="D148" s="39"/>
      <c r="E148" s="39"/>
      <c r="F148" s="40" t="s">
        <v>36</v>
      </c>
      <c r="G148" s="41">
        <f>G158+G152+G149</f>
        <v>287868.7</v>
      </c>
      <c r="H148" s="41">
        <f>H158+H152</f>
        <v>229200</v>
      </c>
      <c r="I148" s="5"/>
    </row>
    <row r="149" spans="1:9" s="4" customFormat="1" ht="15.75">
      <c r="A149" s="51" t="s">
        <v>464</v>
      </c>
      <c r="B149" s="18" t="s">
        <v>127</v>
      </c>
      <c r="C149" s="18" t="s">
        <v>115</v>
      </c>
      <c r="D149" s="18" t="s">
        <v>465</v>
      </c>
      <c r="E149" s="39"/>
      <c r="F149" s="40"/>
      <c r="G149" s="44">
        <f>G150</f>
        <v>50118.8</v>
      </c>
      <c r="H149" s="41"/>
      <c r="I149" s="5"/>
    </row>
    <row r="150" spans="1:9" s="4" customFormat="1" ht="15.75">
      <c r="A150" s="51" t="s">
        <v>466</v>
      </c>
      <c r="B150" s="18" t="s">
        <v>127</v>
      </c>
      <c r="C150" s="18" t="s">
        <v>115</v>
      </c>
      <c r="D150" s="18" t="s">
        <v>467</v>
      </c>
      <c r="E150" s="39"/>
      <c r="F150" s="40"/>
      <c r="G150" s="44">
        <f>G151</f>
        <v>50118.8</v>
      </c>
      <c r="H150" s="41"/>
      <c r="I150" s="5"/>
    </row>
    <row r="151" spans="1:9" s="4" customFormat="1" ht="15.75">
      <c r="A151" s="50" t="s">
        <v>94</v>
      </c>
      <c r="B151" s="18" t="s">
        <v>127</v>
      </c>
      <c r="C151" s="18" t="s">
        <v>115</v>
      </c>
      <c r="D151" s="18" t="s">
        <v>467</v>
      </c>
      <c r="E151" s="18" t="s">
        <v>158</v>
      </c>
      <c r="F151" s="40"/>
      <c r="G151" s="44">
        <f>'Прилож №5'!H121+'Прилож №5'!H496</f>
        <v>50118.8</v>
      </c>
      <c r="H151" s="41"/>
      <c r="I151" s="5"/>
    </row>
    <row r="152" spans="1:9" s="4" customFormat="1" ht="15.75">
      <c r="A152" s="37" t="s">
        <v>228</v>
      </c>
      <c r="B152" s="39" t="s">
        <v>127</v>
      </c>
      <c r="C152" s="39" t="s">
        <v>115</v>
      </c>
      <c r="D152" s="39" t="s">
        <v>227</v>
      </c>
      <c r="E152" s="39"/>
      <c r="F152" s="40"/>
      <c r="G152" s="41">
        <f>G153</f>
        <v>229200</v>
      </c>
      <c r="H152" s="41">
        <f>H153</f>
        <v>229200</v>
      </c>
      <c r="I152" s="5"/>
    </row>
    <row r="153" spans="1:9" s="4" customFormat="1" ht="29.25">
      <c r="A153" s="45" t="s">
        <v>279</v>
      </c>
      <c r="B153" s="18" t="s">
        <v>127</v>
      </c>
      <c r="C153" s="18" t="s">
        <v>115</v>
      </c>
      <c r="D153" s="18" t="s">
        <v>278</v>
      </c>
      <c r="E153" s="39"/>
      <c r="F153" s="40"/>
      <c r="G153" s="44">
        <f>G154+G156</f>
        <v>229200</v>
      </c>
      <c r="H153" s="44">
        <f>H154+H156</f>
        <v>229200</v>
      </c>
      <c r="I153" s="5"/>
    </row>
    <row r="154" spans="1:9" s="4" customFormat="1" ht="29.25">
      <c r="A154" s="45" t="s">
        <v>280</v>
      </c>
      <c r="B154" s="18" t="s">
        <v>127</v>
      </c>
      <c r="C154" s="18" t="s">
        <v>115</v>
      </c>
      <c r="D154" s="18" t="s">
        <v>277</v>
      </c>
      <c r="E154" s="39"/>
      <c r="F154" s="40"/>
      <c r="G154" s="44">
        <f>G155</f>
        <v>187200</v>
      </c>
      <c r="H154" s="44">
        <f>H155</f>
        <v>187200</v>
      </c>
      <c r="I154" s="5"/>
    </row>
    <row r="155" spans="1:9" s="4" customFormat="1" ht="15.75">
      <c r="A155" s="50" t="s">
        <v>254</v>
      </c>
      <c r="B155" s="18" t="s">
        <v>127</v>
      </c>
      <c r="C155" s="18" t="s">
        <v>115</v>
      </c>
      <c r="D155" s="18" t="s">
        <v>277</v>
      </c>
      <c r="E155" s="18" t="s">
        <v>424</v>
      </c>
      <c r="F155" s="46"/>
      <c r="G155" s="44">
        <f>'Прилож №5'!H125</f>
        <v>187200</v>
      </c>
      <c r="H155" s="44">
        <f>'Прилож №5'!I125</f>
        <v>187200</v>
      </c>
      <c r="I155" s="5"/>
    </row>
    <row r="156" spans="1:9" s="4" customFormat="1" ht="57.75">
      <c r="A156" s="50" t="s">
        <v>420</v>
      </c>
      <c r="B156" s="18" t="s">
        <v>127</v>
      </c>
      <c r="C156" s="18" t="s">
        <v>115</v>
      </c>
      <c r="D156" s="18" t="s">
        <v>413</v>
      </c>
      <c r="E156" s="18"/>
      <c r="F156" s="46"/>
      <c r="G156" s="44">
        <f>G157</f>
        <v>42000</v>
      </c>
      <c r="H156" s="44">
        <f>H157</f>
        <v>42000</v>
      </c>
      <c r="I156" s="5"/>
    </row>
    <row r="157" spans="1:9" s="4" customFormat="1" ht="14.25" customHeight="1">
      <c r="A157" s="45" t="s">
        <v>307</v>
      </c>
      <c r="B157" s="18" t="s">
        <v>127</v>
      </c>
      <c r="C157" s="18" t="s">
        <v>115</v>
      </c>
      <c r="D157" s="18" t="s">
        <v>413</v>
      </c>
      <c r="E157" s="18" t="s">
        <v>308</v>
      </c>
      <c r="F157" s="46"/>
      <c r="G157" s="44">
        <f>'Прилож №5'!H127</f>
        <v>42000</v>
      </c>
      <c r="H157" s="44">
        <f>'Прилож №5'!I127</f>
        <v>42000</v>
      </c>
      <c r="I157" s="5"/>
    </row>
    <row r="158" spans="1:9" s="4" customFormat="1" ht="15.75">
      <c r="A158" s="37" t="s">
        <v>83</v>
      </c>
      <c r="B158" s="18" t="s">
        <v>127</v>
      </c>
      <c r="C158" s="18" t="s">
        <v>115</v>
      </c>
      <c r="D158" s="18" t="s">
        <v>84</v>
      </c>
      <c r="E158" s="18"/>
      <c r="F158" s="46"/>
      <c r="G158" s="44">
        <f>G159</f>
        <v>8549.9</v>
      </c>
      <c r="H158" s="44"/>
      <c r="I158" s="5"/>
    </row>
    <row r="159" spans="1:9" s="4" customFormat="1" ht="43.5">
      <c r="A159" s="61" t="s">
        <v>253</v>
      </c>
      <c r="B159" s="18" t="s">
        <v>127</v>
      </c>
      <c r="C159" s="18" t="s">
        <v>115</v>
      </c>
      <c r="D159" s="18" t="s">
        <v>213</v>
      </c>
      <c r="E159" s="18"/>
      <c r="F159" s="46"/>
      <c r="G159" s="44">
        <f>G160+G161</f>
        <v>8549.9</v>
      </c>
      <c r="H159" s="41"/>
      <c r="I159" s="5"/>
    </row>
    <row r="160" spans="1:9" s="4" customFormat="1" ht="15.75">
      <c r="A160" s="37" t="s">
        <v>94</v>
      </c>
      <c r="B160" s="18" t="s">
        <v>127</v>
      </c>
      <c r="C160" s="18" t="s">
        <v>115</v>
      </c>
      <c r="D160" s="18" t="s">
        <v>213</v>
      </c>
      <c r="E160" s="18" t="s">
        <v>158</v>
      </c>
      <c r="F160" s="46" t="s">
        <v>158</v>
      </c>
      <c r="G160" s="44">
        <f>'Прилож №5'!H130</f>
        <v>6904.1</v>
      </c>
      <c r="H160" s="44"/>
      <c r="I160" s="5"/>
    </row>
    <row r="161" spans="1:9" s="4" customFormat="1" ht="15.75">
      <c r="A161" s="42" t="s">
        <v>131</v>
      </c>
      <c r="B161" s="18" t="s">
        <v>127</v>
      </c>
      <c r="C161" s="18" t="s">
        <v>115</v>
      </c>
      <c r="D161" s="18" t="s">
        <v>213</v>
      </c>
      <c r="E161" s="18" t="s">
        <v>44</v>
      </c>
      <c r="F161" s="46"/>
      <c r="G161" s="44">
        <f>G162+G163+G164</f>
        <v>1645.8</v>
      </c>
      <c r="H161" s="44"/>
      <c r="I161" s="5"/>
    </row>
    <row r="162" spans="1:9" s="4" customFormat="1" ht="58.5">
      <c r="A162" s="60" t="s">
        <v>410</v>
      </c>
      <c r="B162" s="18" t="s">
        <v>127</v>
      </c>
      <c r="C162" s="18" t="s">
        <v>115</v>
      </c>
      <c r="D162" s="18" t="s">
        <v>213</v>
      </c>
      <c r="E162" s="18" t="s">
        <v>44</v>
      </c>
      <c r="F162" s="46"/>
      <c r="G162" s="44">
        <f>'Прилож №5'!H133</f>
        <v>645.8</v>
      </c>
      <c r="H162" s="44"/>
      <c r="I162" s="5"/>
    </row>
    <row r="163" spans="1:9" s="4" customFormat="1" ht="58.5">
      <c r="A163" s="60" t="s">
        <v>272</v>
      </c>
      <c r="B163" s="18" t="s">
        <v>127</v>
      </c>
      <c r="C163" s="18" t="s">
        <v>115</v>
      </c>
      <c r="D163" s="18" t="s">
        <v>213</v>
      </c>
      <c r="E163" s="18" t="s">
        <v>44</v>
      </c>
      <c r="F163" s="46" t="s">
        <v>44</v>
      </c>
      <c r="G163" s="44">
        <f>'Прилож №5'!H132</f>
        <v>1000</v>
      </c>
      <c r="H163" s="44"/>
      <c r="I163" s="5"/>
    </row>
    <row r="164" spans="1:9" s="4" customFormat="1" ht="30">
      <c r="A164" s="60" t="s">
        <v>441</v>
      </c>
      <c r="B164" s="18" t="s">
        <v>127</v>
      </c>
      <c r="C164" s="18" t="s">
        <v>115</v>
      </c>
      <c r="D164" s="18" t="s">
        <v>213</v>
      </c>
      <c r="E164" s="18" t="s">
        <v>44</v>
      </c>
      <c r="F164" s="46"/>
      <c r="G164" s="44">
        <f>'Прилож №5'!H134</f>
        <v>0</v>
      </c>
      <c r="H164" s="44"/>
      <c r="I164" s="5"/>
    </row>
    <row r="165" spans="1:9" s="3" customFormat="1" ht="15.75">
      <c r="A165" s="42" t="s">
        <v>86</v>
      </c>
      <c r="B165" s="39" t="s">
        <v>127</v>
      </c>
      <c r="C165" s="39" t="s">
        <v>119</v>
      </c>
      <c r="D165" s="39"/>
      <c r="E165" s="39"/>
      <c r="F165" s="39"/>
      <c r="G165" s="41">
        <f>G171+G166</f>
        <v>98996.7</v>
      </c>
      <c r="H165" s="41">
        <f>H171+H166</f>
        <v>2840</v>
      </c>
      <c r="I165" s="5"/>
    </row>
    <row r="166" spans="1:9" s="3" customFormat="1" ht="15.75">
      <c r="A166" s="37" t="s">
        <v>86</v>
      </c>
      <c r="B166" s="18" t="s">
        <v>127</v>
      </c>
      <c r="C166" s="18" t="s">
        <v>119</v>
      </c>
      <c r="D166" s="18" t="s">
        <v>442</v>
      </c>
      <c r="E166" s="18"/>
      <c r="F166" s="40"/>
      <c r="G166" s="44">
        <f>G168+G170</f>
        <v>3138.4</v>
      </c>
      <c r="H166" s="44">
        <f>H168+H170</f>
        <v>2840</v>
      </c>
      <c r="I166" s="5"/>
    </row>
    <row r="167" spans="1:9" s="3" customFormat="1" ht="15.75">
      <c r="A167" s="37" t="s">
        <v>443</v>
      </c>
      <c r="B167" s="18" t="s">
        <v>127</v>
      </c>
      <c r="C167" s="18" t="s">
        <v>119</v>
      </c>
      <c r="D167" s="18" t="s">
        <v>444</v>
      </c>
      <c r="E167" s="18"/>
      <c r="F167" s="40"/>
      <c r="G167" s="44">
        <f>G168</f>
        <v>438.4</v>
      </c>
      <c r="H167" s="44">
        <f>H168</f>
        <v>140</v>
      </c>
      <c r="I167" s="5"/>
    </row>
    <row r="168" spans="1:9" s="3" customFormat="1" ht="15.75">
      <c r="A168" s="37" t="s">
        <v>94</v>
      </c>
      <c r="B168" s="18" t="s">
        <v>127</v>
      </c>
      <c r="C168" s="18" t="s">
        <v>119</v>
      </c>
      <c r="D168" s="18" t="s">
        <v>444</v>
      </c>
      <c r="E168" s="18" t="s">
        <v>158</v>
      </c>
      <c r="F168" s="46" t="s">
        <v>158</v>
      </c>
      <c r="G168" s="44">
        <f>'Прилож №5'!H138</f>
        <v>438.4</v>
      </c>
      <c r="H168" s="44">
        <f>'Прилож №5'!I138</f>
        <v>140</v>
      </c>
      <c r="I168" s="5"/>
    </row>
    <row r="169" spans="1:9" s="3" customFormat="1" ht="29.25">
      <c r="A169" s="45" t="s">
        <v>445</v>
      </c>
      <c r="B169" s="18" t="s">
        <v>127</v>
      </c>
      <c r="C169" s="18" t="s">
        <v>119</v>
      </c>
      <c r="D169" s="18" t="s">
        <v>446</v>
      </c>
      <c r="E169" s="39"/>
      <c r="F169" s="40"/>
      <c r="G169" s="44">
        <f>G170</f>
        <v>2700</v>
      </c>
      <c r="H169" s="44">
        <f>H170</f>
        <v>2700</v>
      </c>
      <c r="I169" s="5"/>
    </row>
    <row r="170" spans="1:9" s="3" customFormat="1" ht="15.75">
      <c r="A170" s="37" t="s">
        <v>94</v>
      </c>
      <c r="B170" s="18" t="s">
        <v>127</v>
      </c>
      <c r="C170" s="18" t="s">
        <v>119</v>
      </c>
      <c r="D170" s="18" t="s">
        <v>446</v>
      </c>
      <c r="E170" s="18" t="s">
        <v>158</v>
      </c>
      <c r="F170" s="46" t="s">
        <v>158</v>
      </c>
      <c r="G170" s="44">
        <f>'Прилож №5'!H140</f>
        <v>2700</v>
      </c>
      <c r="H170" s="44">
        <f>'Прилож №5'!I140</f>
        <v>2700</v>
      </c>
      <c r="I170" s="5"/>
    </row>
    <row r="171" spans="1:9" s="4" customFormat="1" ht="15.75">
      <c r="A171" s="37" t="s">
        <v>83</v>
      </c>
      <c r="B171" s="18" t="s">
        <v>127</v>
      </c>
      <c r="C171" s="18" t="s">
        <v>119</v>
      </c>
      <c r="D171" s="18" t="s">
        <v>84</v>
      </c>
      <c r="E171" s="18"/>
      <c r="F171" s="18"/>
      <c r="G171" s="44">
        <f>G172+G174</f>
        <v>95858.3</v>
      </c>
      <c r="H171" s="44"/>
      <c r="I171" s="5"/>
    </row>
    <row r="172" spans="1:9" s="4" customFormat="1" ht="29.25">
      <c r="A172" s="45" t="s">
        <v>259</v>
      </c>
      <c r="B172" s="18" t="s">
        <v>127</v>
      </c>
      <c r="C172" s="18" t="s">
        <v>119</v>
      </c>
      <c r="D172" s="18" t="s">
        <v>262</v>
      </c>
      <c r="E172" s="18"/>
      <c r="F172" s="18"/>
      <c r="G172" s="44">
        <f>G173</f>
        <v>69000</v>
      </c>
      <c r="H172" s="44"/>
      <c r="I172" s="5"/>
    </row>
    <row r="173" spans="1:9" s="4" customFormat="1" ht="15.75">
      <c r="A173" s="37" t="s">
        <v>94</v>
      </c>
      <c r="B173" s="18" t="s">
        <v>127</v>
      </c>
      <c r="C173" s="18" t="s">
        <v>119</v>
      </c>
      <c r="D173" s="18" t="s">
        <v>262</v>
      </c>
      <c r="E173" s="18" t="s">
        <v>158</v>
      </c>
      <c r="F173" s="18"/>
      <c r="G173" s="44">
        <f>'Прилож №5'!H143+'Прилож №5'!H500</f>
        <v>69000</v>
      </c>
      <c r="H173" s="44"/>
      <c r="I173" s="5"/>
    </row>
    <row r="174" spans="1:9" s="4" customFormat="1" ht="81" customHeight="1">
      <c r="A174" s="50" t="s">
        <v>491</v>
      </c>
      <c r="B174" s="18" t="s">
        <v>127</v>
      </c>
      <c r="C174" s="18" t="s">
        <v>119</v>
      </c>
      <c r="D174" s="18" t="s">
        <v>271</v>
      </c>
      <c r="E174" s="18"/>
      <c r="F174" s="18"/>
      <c r="G174" s="44">
        <f>G175</f>
        <v>26858.3</v>
      </c>
      <c r="H174" s="44"/>
      <c r="I174" s="5"/>
    </row>
    <row r="175" spans="1:9" s="4" customFormat="1" ht="15.75">
      <c r="A175" s="37" t="s">
        <v>94</v>
      </c>
      <c r="B175" s="18" t="s">
        <v>127</v>
      </c>
      <c r="C175" s="18" t="s">
        <v>119</v>
      </c>
      <c r="D175" s="18" t="s">
        <v>271</v>
      </c>
      <c r="E175" s="18" t="s">
        <v>158</v>
      </c>
      <c r="F175" s="18"/>
      <c r="G175" s="44">
        <f>'Прилож №5'!H145+'Прилож №5'!H502</f>
        <v>26858.3</v>
      </c>
      <c r="H175" s="44"/>
      <c r="I175" s="5"/>
    </row>
    <row r="176" spans="1:9" s="4" customFormat="1" ht="15.75">
      <c r="A176" s="42" t="s">
        <v>31</v>
      </c>
      <c r="B176" s="39" t="s">
        <v>130</v>
      </c>
      <c r="C176" s="39"/>
      <c r="D176" s="39"/>
      <c r="E176" s="39"/>
      <c r="F176" s="18"/>
      <c r="G176" s="41">
        <f>G177</f>
        <v>1570</v>
      </c>
      <c r="H176" s="41"/>
      <c r="I176" s="5"/>
    </row>
    <row r="177" spans="1:9" s="4" customFormat="1" ht="15.75">
      <c r="A177" s="42" t="s">
        <v>32</v>
      </c>
      <c r="B177" s="39" t="s">
        <v>130</v>
      </c>
      <c r="C177" s="39" t="s">
        <v>127</v>
      </c>
      <c r="D177" s="39"/>
      <c r="E177" s="39"/>
      <c r="F177" s="42"/>
      <c r="G177" s="41">
        <f>G178</f>
        <v>1570</v>
      </c>
      <c r="H177" s="41"/>
      <c r="I177" s="5"/>
    </row>
    <row r="178" spans="1:9" s="4" customFormat="1" ht="15.75">
      <c r="A178" s="37" t="s">
        <v>83</v>
      </c>
      <c r="B178" s="18" t="s">
        <v>130</v>
      </c>
      <c r="C178" s="18" t="s">
        <v>127</v>
      </c>
      <c r="D178" s="18" t="s">
        <v>84</v>
      </c>
      <c r="E178" s="18"/>
      <c r="F178" s="37"/>
      <c r="G178" s="44">
        <f>G179</f>
        <v>1570</v>
      </c>
      <c r="H178" s="44"/>
      <c r="I178" s="5"/>
    </row>
    <row r="179" spans="1:9" s="4" customFormat="1" ht="56.25" customHeight="1">
      <c r="A179" s="54" t="s">
        <v>306</v>
      </c>
      <c r="B179" s="18" t="s">
        <v>130</v>
      </c>
      <c r="C179" s="18" t="s">
        <v>127</v>
      </c>
      <c r="D179" s="18" t="s">
        <v>263</v>
      </c>
      <c r="E179" s="18"/>
      <c r="F179" s="37"/>
      <c r="G179" s="44">
        <f>G180</f>
        <v>1570</v>
      </c>
      <c r="H179" s="44"/>
      <c r="I179" s="5"/>
    </row>
    <row r="180" spans="1:9" s="4" customFormat="1" ht="15.75">
      <c r="A180" s="37" t="s">
        <v>94</v>
      </c>
      <c r="B180" s="18" t="s">
        <v>130</v>
      </c>
      <c r="C180" s="18" t="s">
        <v>127</v>
      </c>
      <c r="D180" s="18" t="s">
        <v>263</v>
      </c>
      <c r="E180" s="18" t="s">
        <v>158</v>
      </c>
      <c r="F180" s="37"/>
      <c r="G180" s="44">
        <f>'Прилож №5'!H150+'Прилож №5'!H507</f>
        <v>1570</v>
      </c>
      <c r="H180" s="44"/>
      <c r="I180" s="5"/>
    </row>
    <row r="181" spans="1:9" s="4" customFormat="1" ht="15.75">
      <c r="A181" s="42" t="s">
        <v>4</v>
      </c>
      <c r="B181" s="39" t="s">
        <v>122</v>
      </c>
      <c r="C181" s="39"/>
      <c r="D181" s="39"/>
      <c r="E181" s="39"/>
      <c r="F181" s="18"/>
      <c r="G181" s="41">
        <f>G182+G213+G254+G275</f>
        <v>1149636.8</v>
      </c>
      <c r="H181" s="41">
        <f>H182+H213+H254+H275</f>
        <v>495616.5</v>
      </c>
      <c r="I181" s="5"/>
    </row>
    <row r="182" spans="1:9" s="4" customFormat="1" ht="15.75">
      <c r="A182" s="42" t="s">
        <v>5</v>
      </c>
      <c r="B182" s="39" t="s">
        <v>122</v>
      </c>
      <c r="C182" s="39" t="s">
        <v>114</v>
      </c>
      <c r="D182" s="39"/>
      <c r="E182" s="39"/>
      <c r="F182" s="39"/>
      <c r="G182" s="41">
        <f>G183+G192+G208+G189</f>
        <v>475184.8</v>
      </c>
      <c r="H182" s="41">
        <f>H183+H192+H208+H189</f>
        <v>104554</v>
      </c>
      <c r="I182" s="5"/>
    </row>
    <row r="183" spans="1:9" s="4" customFormat="1" ht="15.75">
      <c r="A183" s="37" t="s">
        <v>6</v>
      </c>
      <c r="B183" s="18" t="s">
        <v>122</v>
      </c>
      <c r="C183" s="18" t="s">
        <v>114</v>
      </c>
      <c r="D183" s="18" t="s">
        <v>17</v>
      </c>
      <c r="E183" s="18"/>
      <c r="F183" s="18"/>
      <c r="G183" s="44">
        <f>G184+G186</f>
        <v>345955.5</v>
      </c>
      <c r="H183" s="44">
        <f>H184+H186</f>
        <v>90</v>
      </c>
      <c r="I183" s="5"/>
    </row>
    <row r="184" spans="1:9" s="4" customFormat="1" ht="20.25" customHeight="1">
      <c r="A184" s="48" t="s">
        <v>237</v>
      </c>
      <c r="B184" s="18" t="s">
        <v>122</v>
      </c>
      <c r="C184" s="18" t="s">
        <v>114</v>
      </c>
      <c r="D184" s="18" t="s">
        <v>239</v>
      </c>
      <c r="E184" s="18"/>
      <c r="F184" s="18"/>
      <c r="G184" s="44">
        <f>G185</f>
        <v>8775.5</v>
      </c>
      <c r="H184" s="44"/>
      <c r="I184" s="5"/>
    </row>
    <row r="185" spans="1:9" s="4" customFormat="1" ht="15.75">
      <c r="A185" s="53" t="s">
        <v>155</v>
      </c>
      <c r="B185" s="18" t="s">
        <v>122</v>
      </c>
      <c r="C185" s="18" t="s">
        <v>114</v>
      </c>
      <c r="D185" s="18" t="s">
        <v>239</v>
      </c>
      <c r="E185" s="18" t="s">
        <v>156</v>
      </c>
      <c r="F185" s="18"/>
      <c r="G185" s="44">
        <f>'Прилож №5'!H266</f>
        <v>8775.5</v>
      </c>
      <c r="H185" s="44"/>
      <c r="I185" s="5"/>
    </row>
    <row r="186" spans="1:9" s="4" customFormat="1" ht="15.75">
      <c r="A186" s="37" t="s">
        <v>18</v>
      </c>
      <c r="B186" s="18" t="s">
        <v>122</v>
      </c>
      <c r="C186" s="18" t="s">
        <v>114</v>
      </c>
      <c r="D186" s="18" t="s">
        <v>132</v>
      </c>
      <c r="E186" s="18"/>
      <c r="F186" s="18"/>
      <c r="G186" s="44">
        <f>G188+G187</f>
        <v>337180</v>
      </c>
      <c r="H186" s="44">
        <f>H188+H187</f>
        <v>90</v>
      </c>
      <c r="I186" s="5"/>
    </row>
    <row r="187" spans="1:9" s="4" customFormat="1" ht="15.75">
      <c r="A187" s="37" t="s">
        <v>103</v>
      </c>
      <c r="B187" s="18" t="s">
        <v>122</v>
      </c>
      <c r="C187" s="18" t="s">
        <v>114</v>
      </c>
      <c r="D187" s="18" t="s">
        <v>132</v>
      </c>
      <c r="E187" s="18" t="s">
        <v>56</v>
      </c>
      <c r="F187" s="18"/>
      <c r="G187" s="44">
        <f>'Прилож №5'!H268</f>
        <v>14</v>
      </c>
      <c r="H187" s="44"/>
      <c r="I187" s="5"/>
    </row>
    <row r="188" spans="1:9" s="4" customFormat="1" ht="15.75">
      <c r="A188" s="37" t="s">
        <v>155</v>
      </c>
      <c r="B188" s="18" t="s">
        <v>122</v>
      </c>
      <c r="C188" s="18" t="s">
        <v>114</v>
      </c>
      <c r="D188" s="18" t="s">
        <v>132</v>
      </c>
      <c r="E188" s="18" t="s">
        <v>156</v>
      </c>
      <c r="F188" s="18"/>
      <c r="G188" s="44">
        <f>'Прилож №5'!H269</f>
        <v>337166</v>
      </c>
      <c r="H188" s="44">
        <f>'Прилож №5'!I269</f>
        <v>90</v>
      </c>
      <c r="I188" s="5"/>
    </row>
    <row r="189" spans="1:9" s="4" customFormat="1" ht="15.75">
      <c r="A189" s="53" t="s">
        <v>497</v>
      </c>
      <c r="B189" s="62" t="s">
        <v>122</v>
      </c>
      <c r="C189" s="62" t="s">
        <v>114</v>
      </c>
      <c r="D189" s="62" t="s">
        <v>496</v>
      </c>
      <c r="E189" s="62"/>
      <c r="F189" s="63"/>
      <c r="G189" s="44">
        <f>G190</f>
        <v>1706</v>
      </c>
      <c r="H189" s="44">
        <f>H190</f>
        <v>1706</v>
      </c>
      <c r="I189" s="5"/>
    </row>
    <row r="190" spans="1:9" s="4" customFormat="1" ht="57.75">
      <c r="A190" s="50" t="s">
        <v>500</v>
      </c>
      <c r="B190" s="62" t="s">
        <v>122</v>
      </c>
      <c r="C190" s="62" t="s">
        <v>114</v>
      </c>
      <c r="D190" s="62" t="s">
        <v>498</v>
      </c>
      <c r="E190" s="62"/>
      <c r="F190" s="63"/>
      <c r="G190" s="44">
        <f>G191</f>
        <v>1706</v>
      </c>
      <c r="H190" s="44">
        <f>H191</f>
        <v>1706</v>
      </c>
      <c r="I190" s="5"/>
    </row>
    <row r="191" spans="1:9" s="4" customFormat="1" ht="29.25">
      <c r="A191" s="50" t="s">
        <v>328</v>
      </c>
      <c r="B191" s="62" t="s">
        <v>122</v>
      </c>
      <c r="C191" s="62" t="s">
        <v>114</v>
      </c>
      <c r="D191" s="62" t="s">
        <v>498</v>
      </c>
      <c r="E191" s="62" t="s">
        <v>327</v>
      </c>
      <c r="F191" s="63" t="s">
        <v>327</v>
      </c>
      <c r="G191" s="44">
        <f>'Прилож №5'!H272</f>
        <v>1706</v>
      </c>
      <c r="H191" s="44">
        <f>'Прилож №5'!I272</f>
        <v>1706</v>
      </c>
      <c r="I191" s="5"/>
    </row>
    <row r="192" spans="1:9" s="4" customFormat="1" ht="15.75">
      <c r="A192" s="37" t="s">
        <v>228</v>
      </c>
      <c r="B192" s="18" t="s">
        <v>122</v>
      </c>
      <c r="C192" s="18" t="s">
        <v>114</v>
      </c>
      <c r="D192" s="18" t="s">
        <v>227</v>
      </c>
      <c r="E192" s="18"/>
      <c r="F192" s="46"/>
      <c r="G192" s="44">
        <f>G199+G193+G194</f>
        <v>102857.8</v>
      </c>
      <c r="H192" s="44">
        <f>H199+H193+H194</f>
        <v>102758</v>
      </c>
      <c r="I192" s="5"/>
    </row>
    <row r="193" spans="1:9" s="4" customFormat="1" ht="30" customHeight="1">
      <c r="A193" s="45" t="s">
        <v>385</v>
      </c>
      <c r="B193" s="18" t="s">
        <v>122</v>
      </c>
      <c r="C193" s="18" t="s">
        <v>114</v>
      </c>
      <c r="D193" s="18" t="s">
        <v>382</v>
      </c>
      <c r="E193" s="18"/>
      <c r="F193" s="46"/>
      <c r="G193" s="44">
        <f>G197</f>
        <v>99.8</v>
      </c>
      <c r="H193" s="44"/>
      <c r="I193" s="5"/>
    </row>
    <row r="194" spans="1:9" s="4" customFormat="1" ht="33.75" customHeight="1">
      <c r="A194" s="45" t="s">
        <v>482</v>
      </c>
      <c r="B194" s="18" t="s">
        <v>122</v>
      </c>
      <c r="C194" s="18" t="s">
        <v>114</v>
      </c>
      <c r="D194" s="18" t="s">
        <v>481</v>
      </c>
      <c r="E194" s="18"/>
      <c r="F194" s="46"/>
      <c r="G194" s="44">
        <f>G195+G196</f>
        <v>4298</v>
      </c>
      <c r="H194" s="44">
        <f>H195+H196</f>
        <v>4298</v>
      </c>
      <c r="I194" s="5"/>
    </row>
    <row r="195" spans="1:9" s="4" customFormat="1" ht="20.25" customHeight="1">
      <c r="A195" s="53" t="s">
        <v>321</v>
      </c>
      <c r="B195" s="18" t="s">
        <v>122</v>
      </c>
      <c r="C195" s="18" t="s">
        <v>114</v>
      </c>
      <c r="D195" s="18" t="s">
        <v>481</v>
      </c>
      <c r="E195" s="18" t="s">
        <v>318</v>
      </c>
      <c r="F195" s="46" t="s">
        <v>318</v>
      </c>
      <c r="G195" s="44">
        <f>'Прилож №5'!H276</f>
        <v>1848.1</v>
      </c>
      <c r="H195" s="44">
        <f>'Прилож №5'!I276</f>
        <v>1848.1</v>
      </c>
      <c r="I195" s="5"/>
    </row>
    <row r="196" spans="1:9" s="4" customFormat="1" ht="18.75" customHeight="1">
      <c r="A196" s="53" t="s">
        <v>322</v>
      </c>
      <c r="B196" s="18" t="s">
        <v>122</v>
      </c>
      <c r="C196" s="18" t="s">
        <v>114</v>
      </c>
      <c r="D196" s="18" t="s">
        <v>481</v>
      </c>
      <c r="E196" s="18" t="s">
        <v>319</v>
      </c>
      <c r="F196" s="46" t="s">
        <v>319</v>
      </c>
      <c r="G196" s="44">
        <f>'Прилож №5'!H277</f>
        <v>2449.9</v>
      </c>
      <c r="H196" s="44">
        <f>'Прилож №5'!I277</f>
        <v>2449.9</v>
      </c>
      <c r="I196" s="5"/>
    </row>
    <row r="197" spans="1:9" s="4" customFormat="1" ht="72">
      <c r="A197" s="45" t="s">
        <v>386</v>
      </c>
      <c r="B197" s="18" t="s">
        <v>122</v>
      </c>
      <c r="C197" s="18" t="s">
        <v>114</v>
      </c>
      <c r="D197" s="18" t="s">
        <v>384</v>
      </c>
      <c r="E197" s="18"/>
      <c r="F197" s="46"/>
      <c r="G197" s="44">
        <f>G198</f>
        <v>99.8</v>
      </c>
      <c r="H197" s="44"/>
      <c r="I197" s="5"/>
    </row>
    <row r="198" spans="1:9" s="4" customFormat="1" ht="15.75">
      <c r="A198" s="53" t="s">
        <v>321</v>
      </c>
      <c r="B198" s="18" t="s">
        <v>122</v>
      </c>
      <c r="C198" s="18" t="s">
        <v>114</v>
      </c>
      <c r="D198" s="18" t="s">
        <v>383</v>
      </c>
      <c r="E198" s="18" t="s">
        <v>318</v>
      </c>
      <c r="F198" s="46"/>
      <c r="G198" s="44">
        <f>'Прилож №5'!H279</f>
        <v>99.8</v>
      </c>
      <c r="H198" s="44"/>
      <c r="I198" s="5"/>
    </row>
    <row r="199" spans="1:9" s="4" customFormat="1" ht="43.5">
      <c r="A199" s="50" t="s">
        <v>479</v>
      </c>
      <c r="B199" s="62" t="s">
        <v>122</v>
      </c>
      <c r="C199" s="62" t="s">
        <v>114</v>
      </c>
      <c r="D199" s="62" t="s">
        <v>475</v>
      </c>
      <c r="E199" s="62"/>
      <c r="F199" s="63"/>
      <c r="G199" s="47">
        <f>G200+G203+G206</f>
        <v>98460</v>
      </c>
      <c r="H199" s="47">
        <f>H200+H203+H206</f>
        <v>98460</v>
      </c>
      <c r="I199" s="5"/>
    </row>
    <row r="200" spans="1:9" s="4" customFormat="1" ht="15.75">
      <c r="A200" s="50" t="s">
        <v>292</v>
      </c>
      <c r="B200" s="62" t="s">
        <v>122</v>
      </c>
      <c r="C200" s="62" t="s">
        <v>114</v>
      </c>
      <c r="D200" s="62" t="s">
        <v>291</v>
      </c>
      <c r="E200" s="62"/>
      <c r="F200" s="63"/>
      <c r="G200" s="47">
        <f>G201+G202</f>
        <v>67269</v>
      </c>
      <c r="H200" s="47">
        <f>H201+H202</f>
        <v>67269</v>
      </c>
      <c r="I200" s="5"/>
    </row>
    <row r="201" spans="1:9" s="4" customFormat="1" ht="44.25">
      <c r="A201" s="60" t="s">
        <v>440</v>
      </c>
      <c r="B201" s="62" t="s">
        <v>122</v>
      </c>
      <c r="C201" s="62" t="s">
        <v>114</v>
      </c>
      <c r="D201" s="62" t="s">
        <v>291</v>
      </c>
      <c r="E201" s="62" t="s">
        <v>424</v>
      </c>
      <c r="F201" s="63" t="s">
        <v>44</v>
      </c>
      <c r="G201" s="47">
        <f>'Прилож №5'!H156</f>
        <v>60750</v>
      </c>
      <c r="H201" s="47">
        <f>'Прилож №5'!I156</f>
        <v>60750</v>
      </c>
      <c r="I201" s="5"/>
    </row>
    <row r="202" spans="1:9" s="4" customFormat="1" ht="44.25">
      <c r="A202" s="43" t="s">
        <v>488</v>
      </c>
      <c r="B202" s="62" t="s">
        <v>122</v>
      </c>
      <c r="C202" s="62" t="s">
        <v>114</v>
      </c>
      <c r="D202" s="62" t="s">
        <v>291</v>
      </c>
      <c r="E202" s="62" t="s">
        <v>424</v>
      </c>
      <c r="F202" s="63"/>
      <c r="G202" s="47">
        <f>'Прилож №5'!H157</f>
        <v>6519</v>
      </c>
      <c r="H202" s="47">
        <f>'Прилож №5'!I157</f>
        <v>6519</v>
      </c>
      <c r="I202" s="5"/>
    </row>
    <row r="203" spans="1:9" s="4" customFormat="1" ht="29.25">
      <c r="A203" s="50" t="s">
        <v>476</v>
      </c>
      <c r="B203" s="62" t="s">
        <v>122</v>
      </c>
      <c r="C203" s="62" t="s">
        <v>114</v>
      </c>
      <c r="D203" s="62" t="s">
        <v>480</v>
      </c>
      <c r="E203" s="62"/>
      <c r="F203" s="63"/>
      <c r="G203" s="47">
        <f>'Прилож №5'!H281</f>
        <v>30795</v>
      </c>
      <c r="H203" s="47">
        <f>'Прилож №5'!I281</f>
        <v>30795</v>
      </c>
      <c r="I203" s="5"/>
    </row>
    <row r="204" spans="1:9" s="4" customFormat="1" ht="15.75">
      <c r="A204" s="53" t="s">
        <v>321</v>
      </c>
      <c r="B204" s="62" t="s">
        <v>122</v>
      </c>
      <c r="C204" s="62" t="s">
        <v>114</v>
      </c>
      <c r="D204" s="62" t="s">
        <v>480</v>
      </c>
      <c r="E204" s="62" t="s">
        <v>318</v>
      </c>
      <c r="F204" s="63"/>
      <c r="G204" s="47">
        <f>'Прилож №5'!H282</f>
        <v>17417.3</v>
      </c>
      <c r="H204" s="47">
        <f>'Прилож №5'!I282</f>
        <v>17417.3</v>
      </c>
      <c r="I204" s="5"/>
    </row>
    <row r="205" spans="1:9" s="4" customFormat="1" ht="15.75">
      <c r="A205" s="53" t="s">
        <v>322</v>
      </c>
      <c r="B205" s="62" t="s">
        <v>122</v>
      </c>
      <c r="C205" s="62" t="s">
        <v>114</v>
      </c>
      <c r="D205" s="62" t="s">
        <v>480</v>
      </c>
      <c r="E205" s="62" t="s">
        <v>319</v>
      </c>
      <c r="F205" s="63"/>
      <c r="G205" s="47">
        <f>'Прилож №5'!H283</f>
        <v>13377.7</v>
      </c>
      <c r="H205" s="47">
        <f>'Прилож №5'!I283</f>
        <v>13377.7</v>
      </c>
      <c r="I205" s="5"/>
    </row>
    <row r="206" spans="1:9" s="4" customFormat="1" ht="36.75" customHeight="1">
      <c r="A206" s="50" t="s">
        <v>487</v>
      </c>
      <c r="B206" s="62" t="s">
        <v>122</v>
      </c>
      <c r="C206" s="62" t="s">
        <v>114</v>
      </c>
      <c r="D206" s="62" t="s">
        <v>486</v>
      </c>
      <c r="E206" s="62"/>
      <c r="F206" s="63"/>
      <c r="G206" s="47">
        <f>G207</f>
        <v>396</v>
      </c>
      <c r="H206" s="47">
        <f>H207</f>
        <v>396</v>
      </c>
      <c r="I206" s="5"/>
    </row>
    <row r="207" spans="1:9" s="4" customFormat="1" ht="15.75">
      <c r="A207" s="47" t="s">
        <v>325</v>
      </c>
      <c r="B207" s="62" t="s">
        <v>122</v>
      </c>
      <c r="C207" s="62" t="s">
        <v>114</v>
      </c>
      <c r="D207" s="62" t="s">
        <v>486</v>
      </c>
      <c r="E207" s="62" t="s">
        <v>324</v>
      </c>
      <c r="F207" s="63" t="s">
        <v>324</v>
      </c>
      <c r="G207" s="47">
        <f>'Прилож №5'!H285</f>
        <v>396</v>
      </c>
      <c r="H207" s="47">
        <f>'Прилож №5'!I285</f>
        <v>396</v>
      </c>
      <c r="I207" s="5"/>
    </row>
    <row r="208" spans="1:9" s="4" customFormat="1" ht="15.75">
      <c r="A208" s="37" t="s">
        <v>83</v>
      </c>
      <c r="B208" s="18" t="s">
        <v>122</v>
      </c>
      <c r="C208" s="18" t="s">
        <v>114</v>
      </c>
      <c r="D208" s="18" t="s">
        <v>84</v>
      </c>
      <c r="E208" s="18"/>
      <c r="F208" s="46"/>
      <c r="G208" s="44">
        <f>G209</f>
        <v>24665.5</v>
      </c>
      <c r="H208" s="44"/>
      <c r="I208" s="5"/>
    </row>
    <row r="209" spans="1:9" s="4" customFormat="1" ht="29.25">
      <c r="A209" s="50" t="s">
        <v>297</v>
      </c>
      <c r="B209" s="62" t="s">
        <v>122</v>
      </c>
      <c r="C209" s="62" t="s">
        <v>114</v>
      </c>
      <c r="D209" s="18" t="s">
        <v>265</v>
      </c>
      <c r="E209" s="18"/>
      <c r="F209" s="46"/>
      <c r="G209" s="44">
        <f>G210+G211+G212</f>
        <v>24665.5</v>
      </c>
      <c r="H209" s="44"/>
      <c r="I209" s="5"/>
    </row>
    <row r="210" spans="1:9" s="4" customFormat="1" ht="43.5">
      <c r="A210" s="45" t="s">
        <v>439</v>
      </c>
      <c r="B210" s="62" t="s">
        <v>122</v>
      </c>
      <c r="C210" s="62" t="s">
        <v>114</v>
      </c>
      <c r="D210" s="18" t="s">
        <v>265</v>
      </c>
      <c r="E210" s="18" t="s">
        <v>44</v>
      </c>
      <c r="F210" s="63" t="s">
        <v>44</v>
      </c>
      <c r="G210" s="44">
        <f>'Прилож №5'!H160</f>
        <v>22165.5</v>
      </c>
      <c r="H210" s="44"/>
      <c r="I210" s="5"/>
    </row>
    <row r="211" spans="1:9" s="4" customFormat="1" ht="44.25">
      <c r="A211" s="43" t="s">
        <v>472</v>
      </c>
      <c r="B211" s="62" t="s">
        <v>122</v>
      </c>
      <c r="C211" s="62" t="s">
        <v>114</v>
      </c>
      <c r="D211" s="18" t="s">
        <v>265</v>
      </c>
      <c r="E211" s="18" t="s">
        <v>44</v>
      </c>
      <c r="F211" s="63"/>
      <c r="G211" s="44">
        <f>'Прилож №5'!H161</f>
        <v>0</v>
      </c>
      <c r="H211" s="44"/>
      <c r="I211" s="5"/>
    </row>
    <row r="212" spans="1:9" s="4" customFormat="1" ht="58.5">
      <c r="A212" s="43" t="s">
        <v>463</v>
      </c>
      <c r="B212" s="62" t="s">
        <v>122</v>
      </c>
      <c r="C212" s="62" t="s">
        <v>114</v>
      </c>
      <c r="D212" s="18" t="s">
        <v>265</v>
      </c>
      <c r="E212" s="18" t="s">
        <v>44</v>
      </c>
      <c r="F212" s="63"/>
      <c r="G212" s="44">
        <f>'Прилож №5'!H162</f>
        <v>2500</v>
      </c>
      <c r="H212" s="44"/>
      <c r="I212" s="5"/>
    </row>
    <row r="213" spans="1:9" s="4" customFormat="1" ht="15.75">
      <c r="A213" s="42" t="s">
        <v>7</v>
      </c>
      <c r="B213" s="39" t="s">
        <v>122</v>
      </c>
      <c r="C213" s="39" t="s">
        <v>115</v>
      </c>
      <c r="D213" s="39"/>
      <c r="E213" s="39"/>
      <c r="F213" s="39"/>
      <c r="G213" s="41">
        <f>G214+G231+G243+G237</f>
        <v>542695.6000000001</v>
      </c>
      <c r="H213" s="41">
        <f>H214+H231+H243+H237</f>
        <v>372236</v>
      </c>
      <c r="I213" s="5"/>
    </row>
    <row r="214" spans="1:9" s="4" customFormat="1" ht="33.75" customHeight="1">
      <c r="A214" s="45" t="s">
        <v>190</v>
      </c>
      <c r="B214" s="18" t="s">
        <v>122</v>
      </c>
      <c r="C214" s="18" t="s">
        <v>115</v>
      </c>
      <c r="D214" s="18" t="s">
        <v>19</v>
      </c>
      <c r="E214" s="18"/>
      <c r="F214" s="18"/>
      <c r="G214" s="44">
        <f>G215+G219+G226+G228+G222</f>
        <v>404132.9</v>
      </c>
      <c r="H214" s="44">
        <f>H215+H219+H226+H228+H222</f>
        <v>337281</v>
      </c>
      <c r="I214" s="1"/>
    </row>
    <row r="215" spans="1:9" s="4" customFormat="1" ht="144.75" customHeight="1">
      <c r="A215" s="45" t="s">
        <v>330</v>
      </c>
      <c r="B215" s="18" t="s">
        <v>122</v>
      </c>
      <c r="C215" s="18" t="s">
        <v>115</v>
      </c>
      <c r="D215" s="18" t="s">
        <v>323</v>
      </c>
      <c r="E215" s="18"/>
      <c r="F215" s="46"/>
      <c r="G215" s="44">
        <f>G217+G218+G216</f>
        <v>310922.8</v>
      </c>
      <c r="H215" s="44">
        <f>H217+H218+H216</f>
        <v>310904</v>
      </c>
      <c r="I215" s="1"/>
    </row>
    <row r="216" spans="1:9" s="4" customFormat="1" ht="20.25" customHeight="1">
      <c r="A216" s="53" t="s">
        <v>155</v>
      </c>
      <c r="B216" s="18" t="s">
        <v>122</v>
      </c>
      <c r="C216" s="18" t="s">
        <v>115</v>
      </c>
      <c r="D216" s="18" t="s">
        <v>323</v>
      </c>
      <c r="E216" s="18" t="s">
        <v>156</v>
      </c>
      <c r="F216" s="46" t="s">
        <v>156</v>
      </c>
      <c r="G216" s="44">
        <f>'Прилож №5'!H289</f>
        <v>777</v>
      </c>
      <c r="H216" s="44">
        <f>'Прилож №5'!I289</f>
        <v>777</v>
      </c>
      <c r="I216" s="1"/>
    </row>
    <row r="217" spans="1:9" s="4" customFormat="1" ht="16.5" customHeight="1">
      <c r="A217" s="53" t="s">
        <v>321</v>
      </c>
      <c r="B217" s="18" t="s">
        <v>122</v>
      </c>
      <c r="C217" s="18" t="s">
        <v>115</v>
      </c>
      <c r="D217" s="18" t="s">
        <v>323</v>
      </c>
      <c r="E217" s="18" t="s">
        <v>318</v>
      </c>
      <c r="F217" s="46" t="s">
        <v>318</v>
      </c>
      <c r="G217" s="44">
        <f>'Прилож №5'!H290</f>
        <v>56628.3</v>
      </c>
      <c r="H217" s="44">
        <f>'Прилож №5'!I290</f>
        <v>56609.5</v>
      </c>
      <c r="I217" s="1"/>
    </row>
    <row r="218" spans="1:9" s="4" customFormat="1" ht="17.25" customHeight="1">
      <c r="A218" s="53" t="s">
        <v>322</v>
      </c>
      <c r="B218" s="18" t="s">
        <v>122</v>
      </c>
      <c r="C218" s="18" t="s">
        <v>115</v>
      </c>
      <c r="D218" s="18" t="s">
        <v>323</v>
      </c>
      <c r="E218" s="18" t="s">
        <v>319</v>
      </c>
      <c r="F218" s="46" t="s">
        <v>319</v>
      </c>
      <c r="G218" s="44">
        <f>'Прилож №5'!H291</f>
        <v>253517.5</v>
      </c>
      <c r="H218" s="44">
        <f>'Прилож №5'!I291</f>
        <v>253517.5</v>
      </c>
      <c r="I218" s="1"/>
    </row>
    <row r="219" spans="1:9" s="4" customFormat="1" ht="57.75" customHeight="1">
      <c r="A219" s="50" t="s">
        <v>329</v>
      </c>
      <c r="B219" s="18" t="s">
        <v>122</v>
      </c>
      <c r="C219" s="18" t="s">
        <v>115</v>
      </c>
      <c r="D219" s="18" t="s">
        <v>326</v>
      </c>
      <c r="E219" s="18"/>
      <c r="F219" s="46"/>
      <c r="G219" s="44">
        <f>G220+G221</f>
        <v>16519.2</v>
      </c>
      <c r="H219" s="44">
        <f>H220+H221</f>
        <v>16519</v>
      </c>
      <c r="I219" s="1"/>
    </row>
    <row r="220" spans="1:9" s="4" customFormat="1" ht="16.5" customHeight="1">
      <c r="A220" s="53" t="s">
        <v>321</v>
      </c>
      <c r="B220" s="18" t="s">
        <v>122</v>
      </c>
      <c r="C220" s="18" t="s">
        <v>115</v>
      </c>
      <c r="D220" s="18" t="s">
        <v>326</v>
      </c>
      <c r="E220" s="18" t="s">
        <v>318</v>
      </c>
      <c r="F220" s="46" t="s">
        <v>318</v>
      </c>
      <c r="G220" s="44">
        <f>'Прилож №5'!H297</f>
        <v>3345.4</v>
      </c>
      <c r="H220" s="44">
        <f>'Прилож №5'!I297</f>
        <v>3345.2</v>
      </c>
      <c r="I220" s="1"/>
    </row>
    <row r="221" spans="1:9" s="4" customFormat="1" ht="18" customHeight="1">
      <c r="A221" s="53" t="s">
        <v>322</v>
      </c>
      <c r="B221" s="18" t="s">
        <v>122</v>
      </c>
      <c r="C221" s="18" t="s">
        <v>115</v>
      </c>
      <c r="D221" s="18" t="s">
        <v>326</v>
      </c>
      <c r="E221" s="18" t="s">
        <v>319</v>
      </c>
      <c r="F221" s="46" t="s">
        <v>319</v>
      </c>
      <c r="G221" s="44">
        <f>'Прилож №5'!H298</f>
        <v>13173.8</v>
      </c>
      <c r="H221" s="44">
        <f>'Прилож №5'!I298</f>
        <v>13173.8</v>
      </c>
      <c r="I221" s="1"/>
    </row>
    <row r="222" spans="1:9" s="4" customFormat="1" ht="144.75" customHeight="1">
      <c r="A222" s="45" t="s">
        <v>376</v>
      </c>
      <c r="B222" s="18" t="s">
        <v>122</v>
      </c>
      <c r="C222" s="18" t="s">
        <v>115</v>
      </c>
      <c r="D222" s="18" t="s">
        <v>375</v>
      </c>
      <c r="E222" s="18"/>
      <c r="F222" s="46"/>
      <c r="G222" s="44">
        <f>G223+G224+G225</f>
        <v>8888</v>
      </c>
      <c r="H222" s="44">
        <f>H223+H224+H225</f>
        <v>8888</v>
      </c>
      <c r="I222" s="1"/>
    </row>
    <row r="223" spans="1:9" s="4" customFormat="1" ht="17.25" customHeight="1">
      <c r="A223" s="53" t="s">
        <v>325</v>
      </c>
      <c r="B223" s="18" t="s">
        <v>122</v>
      </c>
      <c r="C223" s="18" t="s">
        <v>115</v>
      </c>
      <c r="D223" s="18" t="s">
        <v>375</v>
      </c>
      <c r="E223" s="18" t="s">
        <v>324</v>
      </c>
      <c r="F223" s="46" t="s">
        <v>324</v>
      </c>
      <c r="G223" s="44">
        <f>'Прилож №5'!H293</f>
        <v>7104</v>
      </c>
      <c r="H223" s="44">
        <f>'Прилож №5'!I293</f>
        <v>7104</v>
      </c>
      <c r="I223" s="1"/>
    </row>
    <row r="224" spans="1:9" s="4" customFormat="1" ht="17.25" customHeight="1">
      <c r="A224" s="53" t="s">
        <v>321</v>
      </c>
      <c r="B224" s="18" t="s">
        <v>122</v>
      </c>
      <c r="C224" s="18" t="s">
        <v>115</v>
      </c>
      <c r="D224" s="18" t="s">
        <v>375</v>
      </c>
      <c r="E224" s="18" t="s">
        <v>318</v>
      </c>
      <c r="F224" s="46" t="s">
        <v>318</v>
      </c>
      <c r="G224" s="44">
        <f>'Прилож №5'!H294</f>
        <v>237.3</v>
      </c>
      <c r="H224" s="44">
        <f>'Прилож №5'!I294</f>
        <v>237.3</v>
      </c>
      <c r="I224" s="1"/>
    </row>
    <row r="225" spans="1:9" s="4" customFormat="1" ht="17.25" customHeight="1">
      <c r="A225" s="53" t="s">
        <v>322</v>
      </c>
      <c r="B225" s="18" t="s">
        <v>122</v>
      </c>
      <c r="C225" s="18" t="s">
        <v>115</v>
      </c>
      <c r="D225" s="18" t="s">
        <v>375</v>
      </c>
      <c r="E225" s="18" t="s">
        <v>319</v>
      </c>
      <c r="F225" s="46" t="s">
        <v>319</v>
      </c>
      <c r="G225" s="44">
        <f>'Прилож №5'!H295</f>
        <v>1546.7</v>
      </c>
      <c r="H225" s="44">
        <f>'Прилож №5'!I295</f>
        <v>1546.7</v>
      </c>
      <c r="I225" s="1"/>
    </row>
    <row r="226" spans="1:9" s="4" customFormat="1" ht="21.75" customHeight="1">
      <c r="A226" s="48" t="s">
        <v>237</v>
      </c>
      <c r="B226" s="18" t="s">
        <v>122</v>
      </c>
      <c r="C226" s="18" t="s">
        <v>115</v>
      </c>
      <c r="D226" s="18" t="s">
        <v>240</v>
      </c>
      <c r="E226" s="18"/>
      <c r="F226" s="46"/>
      <c r="G226" s="44">
        <f>G227</f>
        <v>3120.2</v>
      </c>
      <c r="H226" s="44"/>
      <c r="I226" s="1"/>
    </row>
    <row r="227" spans="1:9" s="4" customFormat="1" ht="18" customHeight="1">
      <c r="A227" s="53" t="s">
        <v>155</v>
      </c>
      <c r="B227" s="18" t="s">
        <v>122</v>
      </c>
      <c r="C227" s="18" t="s">
        <v>115</v>
      </c>
      <c r="D227" s="18" t="s">
        <v>240</v>
      </c>
      <c r="E227" s="18" t="s">
        <v>156</v>
      </c>
      <c r="F227" s="46" t="s">
        <v>156</v>
      </c>
      <c r="G227" s="44">
        <f>'Прилож №5'!H300</f>
        <v>3120.2</v>
      </c>
      <c r="H227" s="44"/>
      <c r="I227" s="1"/>
    </row>
    <row r="228" spans="1:9" s="4" customFormat="1" ht="15.75">
      <c r="A228" s="37" t="s">
        <v>18</v>
      </c>
      <c r="B228" s="18" t="s">
        <v>122</v>
      </c>
      <c r="C228" s="18" t="s">
        <v>115</v>
      </c>
      <c r="D228" s="18" t="s">
        <v>133</v>
      </c>
      <c r="E228" s="18"/>
      <c r="F228" s="18"/>
      <c r="G228" s="44">
        <f>G230+G229</f>
        <v>64682.700000000004</v>
      </c>
      <c r="H228" s="44">
        <f>H230+H229</f>
        <v>970</v>
      </c>
      <c r="I228" s="1"/>
    </row>
    <row r="229" spans="1:9" s="4" customFormat="1" ht="15.75">
      <c r="A229" s="37" t="s">
        <v>103</v>
      </c>
      <c r="B229" s="18" t="s">
        <v>122</v>
      </c>
      <c r="C229" s="18" t="s">
        <v>115</v>
      </c>
      <c r="D229" s="18" t="s">
        <v>133</v>
      </c>
      <c r="E229" s="18" t="s">
        <v>56</v>
      </c>
      <c r="F229" s="18"/>
      <c r="G229" s="44">
        <f>'Прилож №5'!H302</f>
        <v>441.3</v>
      </c>
      <c r="H229" s="44"/>
      <c r="I229" s="1"/>
    </row>
    <row r="230" spans="1:9" s="4" customFormat="1" ht="15.75">
      <c r="A230" s="53" t="s">
        <v>155</v>
      </c>
      <c r="B230" s="62" t="s">
        <v>122</v>
      </c>
      <c r="C230" s="62" t="s">
        <v>115</v>
      </c>
      <c r="D230" s="62" t="s">
        <v>133</v>
      </c>
      <c r="E230" s="62" t="s">
        <v>156</v>
      </c>
      <c r="F230" s="62"/>
      <c r="G230" s="47">
        <f>'Прилож №5'!H303</f>
        <v>64241.4</v>
      </c>
      <c r="H230" s="47">
        <f>'Прилож №5'!I303</f>
        <v>970</v>
      </c>
      <c r="I230" s="1"/>
    </row>
    <row r="231" spans="1:9" s="4" customFormat="1" ht="15.75">
      <c r="A231" s="37" t="s">
        <v>21</v>
      </c>
      <c r="B231" s="18" t="s">
        <v>122</v>
      </c>
      <c r="C231" s="18" t="s">
        <v>115</v>
      </c>
      <c r="D231" s="18" t="s">
        <v>22</v>
      </c>
      <c r="E231" s="18"/>
      <c r="F231" s="18"/>
      <c r="G231" s="44">
        <f>G232+G234</f>
        <v>103867.70000000001</v>
      </c>
      <c r="H231" s="44">
        <f>H232+H234</f>
        <v>260</v>
      </c>
      <c r="I231" s="1"/>
    </row>
    <row r="232" spans="1:9" s="4" customFormat="1" ht="18" customHeight="1">
      <c r="A232" s="48" t="s">
        <v>237</v>
      </c>
      <c r="B232" s="18" t="s">
        <v>122</v>
      </c>
      <c r="C232" s="18" t="s">
        <v>115</v>
      </c>
      <c r="D232" s="18" t="s">
        <v>241</v>
      </c>
      <c r="E232" s="18"/>
      <c r="F232" s="46"/>
      <c r="G232" s="44">
        <f>G233</f>
        <v>577.7</v>
      </c>
      <c r="H232" s="44"/>
      <c r="I232" s="1"/>
    </row>
    <row r="233" spans="1:9" s="4" customFormat="1" ht="15.75">
      <c r="A233" s="53" t="s">
        <v>155</v>
      </c>
      <c r="B233" s="18" t="s">
        <v>122</v>
      </c>
      <c r="C233" s="18" t="s">
        <v>115</v>
      </c>
      <c r="D233" s="18" t="s">
        <v>241</v>
      </c>
      <c r="E233" s="18" t="s">
        <v>156</v>
      </c>
      <c r="F233" s="46" t="s">
        <v>156</v>
      </c>
      <c r="G233" s="44">
        <f>'Прилож №5'!H306+'Прилож №5'!H374</f>
        <v>577.7</v>
      </c>
      <c r="H233" s="44"/>
      <c r="I233" s="1"/>
    </row>
    <row r="234" spans="1:9" s="4" customFormat="1" ht="15.75">
      <c r="A234" s="37" t="s">
        <v>18</v>
      </c>
      <c r="B234" s="18" t="s">
        <v>122</v>
      </c>
      <c r="C234" s="18" t="s">
        <v>115</v>
      </c>
      <c r="D234" s="18" t="s">
        <v>134</v>
      </c>
      <c r="E234" s="18"/>
      <c r="F234" s="18"/>
      <c r="G234" s="44">
        <f>G236+G235</f>
        <v>103290.00000000001</v>
      </c>
      <c r="H234" s="44">
        <f>H236</f>
        <v>260</v>
      </c>
      <c r="I234" s="1"/>
    </row>
    <row r="235" spans="1:9" s="4" customFormat="1" ht="15.75">
      <c r="A235" s="37" t="s">
        <v>103</v>
      </c>
      <c r="B235" s="18" t="s">
        <v>122</v>
      </c>
      <c r="C235" s="18" t="s">
        <v>115</v>
      </c>
      <c r="D235" s="18" t="s">
        <v>134</v>
      </c>
      <c r="E235" s="18" t="s">
        <v>56</v>
      </c>
      <c r="F235" s="18"/>
      <c r="G235" s="44">
        <f>'Прилож №5'!H308+'Прилож №5'!H376</f>
        <v>34.6</v>
      </c>
      <c r="H235" s="44"/>
      <c r="I235" s="1"/>
    </row>
    <row r="236" spans="1:9" s="4" customFormat="1" ht="15.75">
      <c r="A236" s="53" t="s">
        <v>155</v>
      </c>
      <c r="B236" s="18" t="s">
        <v>122</v>
      </c>
      <c r="C236" s="18" t="s">
        <v>115</v>
      </c>
      <c r="D236" s="18" t="s">
        <v>134</v>
      </c>
      <c r="E236" s="18" t="s">
        <v>156</v>
      </c>
      <c r="F236" s="18"/>
      <c r="G236" s="44">
        <f>'Прилож №5'!H309+'Прилож №5'!H377</f>
        <v>103255.40000000001</v>
      </c>
      <c r="H236" s="44">
        <f>'Прилож №5'!I309+'Прилож №5'!I377</f>
        <v>260</v>
      </c>
      <c r="I236" s="1"/>
    </row>
    <row r="237" spans="1:9" s="4" customFormat="1" ht="15.75">
      <c r="A237" s="53" t="s">
        <v>320</v>
      </c>
      <c r="B237" s="18" t="s">
        <v>122</v>
      </c>
      <c r="C237" s="18" t="s">
        <v>115</v>
      </c>
      <c r="D237" s="18" t="s">
        <v>317</v>
      </c>
      <c r="E237" s="18"/>
      <c r="F237" s="46"/>
      <c r="G237" s="44">
        <f>G238+G241</f>
        <v>27930</v>
      </c>
      <c r="H237" s="44">
        <f>H238+H241</f>
        <v>27930</v>
      </c>
      <c r="I237" s="1"/>
    </row>
    <row r="238" spans="1:9" s="4" customFormat="1" ht="29.25">
      <c r="A238" s="50" t="s">
        <v>431</v>
      </c>
      <c r="B238" s="18" t="s">
        <v>122</v>
      </c>
      <c r="C238" s="18" t="s">
        <v>115</v>
      </c>
      <c r="D238" s="18" t="s">
        <v>430</v>
      </c>
      <c r="E238" s="18"/>
      <c r="F238" s="46"/>
      <c r="G238" s="44">
        <f>G239+G240</f>
        <v>263</v>
      </c>
      <c r="H238" s="44">
        <f>H239+H240</f>
        <v>263</v>
      </c>
      <c r="I238" s="1"/>
    </row>
    <row r="239" spans="1:9" s="4" customFormat="1" ht="15.75">
      <c r="A239" s="53" t="s">
        <v>321</v>
      </c>
      <c r="B239" s="18" t="s">
        <v>122</v>
      </c>
      <c r="C239" s="18" t="s">
        <v>115</v>
      </c>
      <c r="D239" s="18" t="s">
        <v>430</v>
      </c>
      <c r="E239" s="18" t="s">
        <v>318</v>
      </c>
      <c r="F239" s="46" t="s">
        <v>318</v>
      </c>
      <c r="G239" s="44">
        <f>'Прилож №5'!H312</f>
        <v>105</v>
      </c>
      <c r="H239" s="44">
        <f>'Прилож №5'!I312</f>
        <v>105</v>
      </c>
      <c r="I239" s="1"/>
    </row>
    <row r="240" spans="1:9" s="4" customFormat="1" ht="15.75">
      <c r="A240" s="53" t="s">
        <v>322</v>
      </c>
      <c r="B240" s="18" t="s">
        <v>122</v>
      </c>
      <c r="C240" s="18" t="s">
        <v>115</v>
      </c>
      <c r="D240" s="18" t="s">
        <v>430</v>
      </c>
      <c r="E240" s="18" t="s">
        <v>319</v>
      </c>
      <c r="F240" s="46" t="s">
        <v>319</v>
      </c>
      <c r="G240" s="44">
        <f>'Прилож №5'!H313</f>
        <v>158</v>
      </c>
      <c r="H240" s="44">
        <f>'Прилож №5'!I313</f>
        <v>158</v>
      </c>
      <c r="I240" s="1"/>
    </row>
    <row r="241" spans="1:9" s="4" customFormat="1" ht="15.75">
      <c r="A241" s="53" t="s">
        <v>409</v>
      </c>
      <c r="B241" s="18" t="s">
        <v>122</v>
      </c>
      <c r="C241" s="18" t="s">
        <v>115</v>
      </c>
      <c r="D241" s="18" t="s">
        <v>408</v>
      </c>
      <c r="E241" s="18"/>
      <c r="F241" s="46"/>
      <c r="G241" s="44">
        <f>G242</f>
        <v>27667</v>
      </c>
      <c r="H241" s="44">
        <f>H242</f>
        <v>27667</v>
      </c>
      <c r="I241" s="1"/>
    </row>
    <row r="242" spans="1:9" s="4" customFormat="1" ht="15.75">
      <c r="A242" s="53" t="s">
        <v>325</v>
      </c>
      <c r="B242" s="18" t="s">
        <v>122</v>
      </c>
      <c r="C242" s="18" t="s">
        <v>115</v>
      </c>
      <c r="D242" s="18" t="s">
        <v>408</v>
      </c>
      <c r="E242" s="18" t="s">
        <v>324</v>
      </c>
      <c r="F242" s="46" t="s">
        <v>158</v>
      </c>
      <c r="G242" s="44">
        <f>'Прилож №5'!H315</f>
        <v>27667</v>
      </c>
      <c r="H242" s="44">
        <f>'Прилож №5'!I315</f>
        <v>27667</v>
      </c>
      <c r="I242" s="1"/>
    </row>
    <row r="243" spans="1:9" s="4" customFormat="1" ht="15.75">
      <c r="A243" s="37" t="s">
        <v>79</v>
      </c>
      <c r="B243" s="18" t="s">
        <v>122</v>
      </c>
      <c r="C243" s="18" t="s">
        <v>115</v>
      </c>
      <c r="D243" s="18" t="s">
        <v>63</v>
      </c>
      <c r="E243" s="18"/>
      <c r="F243" s="88"/>
      <c r="G243" s="44">
        <f>G244+G247</f>
        <v>6765</v>
      </c>
      <c r="H243" s="44">
        <f>H244+H247</f>
        <v>6765</v>
      </c>
      <c r="I243" s="1"/>
    </row>
    <row r="244" spans="1:9" s="4" customFormat="1" ht="29.25">
      <c r="A244" s="45" t="s">
        <v>187</v>
      </c>
      <c r="B244" s="18" t="s">
        <v>122</v>
      </c>
      <c r="C244" s="18" t="s">
        <v>115</v>
      </c>
      <c r="D244" s="18" t="s">
        <v>188</v>
      </c>
      <c r="E244" s="18"/>
      <c r="F244" s="89"/>
      <c r="G244" s="44">
        <f>G245+G246</f>
        <v>4765</v>
      </c>
      <c r="H244" s="44">
        <f>H245+H246</f>
        <v>4765</v>
      </c>
      <c r="I244" s="1"/>
    </row>
    <row r="245" spans="1:9" s="4" customFormat="1" ht="15.75">
      <c r="A245" s="53" t="s">
        <v>321</v>
      </c>
      <c r="B245" s="18" t="s">
        <v>122</v>
      </c>
      <c r="C245" s="18" t="s">
        <v>115</v>
      </c>
      <c r="D245" s="18" t="s">
        <v>188</v>
      </c>
      <c r="E245" s="18" t="s">
        <v>318</v>
      </c>
      <c r="F245" s="88"/>
      <c r="G245" s="44">
        <f>'Прилож №5'!H318</f>
        <v>832.2</v>
      </c>
      <c r="H245" s="44">
        <f>'Прилож №5'!I318</f>
        <v>832.2</v>
      </c>
      <c r="I245" s="1"/>
    </row>
    <row r="246" spans="1:9" s="4" customFormat="1" ht="15.75">
      <c r="A246" s="53" t="s">
        <v>322</v>
      </c>
      <c r="B246" s="18" t="s">
        <v>122</v>
      </c>
      <c r="C246" s="18" t="s">
        <v>115</v>
      </c>
      <c r="D246" s="18" t="s">
        <v>188</v>
      </c>
      <c r="E246" s="18" t="s">
        <v>319</v>
      </c>
      <c r="F246" s="88"/>
      <c r="G246" s="44">
        <f>'Прилож №5'!H319</f>
        <v>3932.8</v>
      </c>
      <c r="H246" s="44">
        <f>'Прилож №5'!I319</f>
        <v>3932.8</v>
      </c>
      <c r="I246" s="1"/>
    </row>
    <row r="247" spans="1:9" s="4" customFormat="1" ht="15.75">
      <c r="A247" s="37" t="s">
        <v>228</v>
      </c>
      <c r="B247" s="18" t="s">
        <v>122</v>
      </c>
      <c r="C247" s="18" t="s">
        <v>115</v>
      </c>
      <c r="D247" s="62" t="s">
        <v>227</v>
      </c>
      <c r="E247" s="18"/>
      <c r="F247" s="88"/>
      <c r="G247" s="44">
        <f>G248+G251</f>
        <v>2000</v>
      </c>
      <c r="H247" s="44">
        <f>H248+H251</f>
        <v>2000</v>
      </c>
      <c r="I247" s="1"/>
    </row>
    <row r="248" spans="1:9" s="4" customFormat="1" ht="32.25" customHeight="1">
      <c r="A248" s="50" t="s">
        <v>385</v>
      </c>
      <c r="B248" s="18" t="s">
        <v>122</v>
      </c>
      <c r="C248" s="18" t="s">
        <v>115</v>
      </c>
      <c r="D248" s="62" t="s">
        <v>382</v>
      </c>
      <c r="E248" s="18"/>
      <c r="F248" s="88"/>
      <c r="G248" s="44">
        <f>G249</f>
        <v>1000</v>
      </c>
      <c r="H248" s="44">
        <f>H249</f>
        <v>1000</v>
      </c>
      <c r="I248" s="1"/>
    </row>
    <row r="249" spans="1:9" s="4" customFormat="1" ht="72">
      <c r="A249" s="50" t="s">
        <v>404</v>
      </c>
      <c r="B249" s="18" t="s">
        <v>122</v>
      </c>
      <c r="C249" s="18" t="s">
        <v>115</v>
      </c>
      <c r="D249" s="62" t="s">
        <v>403</v>
      </c>
      <c r="E249" s="18"/>
      <c r="F249" s="88"/>
      <c r="G249" s="44">
        <f>G250</f>
        <v>1000</v>
      </c>
      <c r="H249" s="44">
        <f>H250</f>
        <v>1000</v>
      </c>
      <c r="I249" s="1"/>
    </row>
    <row r="250" spans="1:9" s="4" customFormat="1" ht="15.75">
      <c r="A250" s="53" t="s">
        <v>325</v>
      </c>
      <c r="B250" s="18" t="s">
        <v>122</v>
      </c>
      <c r="C250" s="18" t="s">
        <v>115</v>
      </c>
      <c r="D250" s="62" t="s">
        <v>403</v>
      </c>
      <c r="E250" s="63" t="s">
        <v>324</v>
      </c>
      <c r="F250" s="88"/>
      <c r="G250" s="44">
        <f>'Прилож №5'!H323</f>
        <v>1000</v>
      </c>
      <c r="H250" s="44">
        <f>'Прилож №5'!I323</f>
        <v>1000</v>
      </c>
      <c r="I250" s="1"/>
    </row>
    <row r="251" spans="1:9" s="4" customFormat="1" ht="57.75">
      <c r="A251" s="50" t="s">
        <v>406</v>
      </c>
      <c r="B251" s="18" t="s">
        <v>122</v>
      </c>
      <c r="C251" s="18" t="s">
        <v>115</v>
      </c>
      <c r="D251" s="62" t="s">
        <v>405</v>
      </c>
      <c r="E251" s="63"/>
      <c r="F251" s="88"/>
      <c r="G251" s="44">
        <f>G252</f>
        <v>1000</v>
      </c>
      <c r="H251" s="44">
        <f>H252</f>
        <v>1000</v>
      </c>
      <c r="I251" s="1"/>
    </row>
    <row r="252" spans="1:9" s="4" customFormat="1" ht="72">
      <c r="A252" s="50" t="s">
        <v>411</v>
      </c>
      <c r="B252" s="18" t="s">
        <v>122</v>
      </c>
      <c r="C252" s="18" t="s">
        <v>115</v>
      </c>
      <c r="D252" s="62" t="s">
        <v>407</v>
      </c>
      <c r="E252" s="63"/>
      <c r="F252" s="88"/>
      <c r="G252" s="44">
        <f>G253</f>
        <v>1000</v>
      </c>
      <c r="H252" s="44">
        <f>H253</f>
        <v>1000</v>
      </c>
      <c r="I252" s="1"/>
    </row>
    <row r="253" spans="1:9" s="4" customFormat="1" ht="15.75">
      <c r="A253" s="53" t="s">
        <v>325</v>
      </c>
      <c r="B253" s="18" t="s">
        <v>122</v>
      </c>
      <c r="C253" s="18" t="s">
        <v>115</v>
      </c>
      <c r="D253" s="62" t="s">
        <v>407</v>
      </c>
      <c r="E253" s="63" t="s">
        <v>324</v>
      </c>
      <c r="F253" s="88"/>
      <c r="G253" s="44">
        <f>'Прилож №5'!H326</f>
        <v>1000</v>
      </c>
      <c r="H253" s="44">
        <f>'Прилож №5'!I326</f>
        <v>1000</v>
      </c>
      <c r="I253" s="1"/>
    </row>
    <row r="254" spans="1:9" s="4" customFormat="1" ht="15.75">
      <c r="A254" s="42" t="s">
        <v>20</v>
      </c>
      <c r="B254" s="39" t="s">
        <v>122</v>
      </c>
      <c r="C254" s="39" t="s">
        <v>122</v>
      </c>
      <c r="D254" s="39"/>
      <c r="E254" s="39"/>
      <c r="F254" s="39"/>
      <c r="G254" s="41">
        <f>G255+G268+G262</f>
        <v>16051.1</v>
      </c>
      <c r="H254" s="41">
        <f>H255+H268+H262</f>
        <v>8748</v>
      </c>
      <c r="I254" s="1"/>
    </row>
    <row r="255" spans="1:9" s="4" customFormat="1" ht="15.75">
      <c r="A255" s="37" t="s">
        <v>60</v>
      </c>
      <c r="B255" s="18" t="s">
        <v>122</v>
      </c>
      <c r="C255" s="18" t="s">
        <v>122</v>
      </c>
      <c r="D255" s="18" t="s">
        <v>61</v>
      </c>
      <c r="E255" s="18"/>
      <c r="F255" s="18"/>
      <c r="G255" s="44">
        <f>G260+G258+G256</f>
        <v>5745.6</v>
      </c>
      <c r="H255" s="44">
        <f>H260+H258+H256</f>
        <v>4174</v>
      </c>
      <c r="I255" s="1"/>
    </row>
    <row r="256" spans="1:9" s="4" customFormat="1" ht="43.5">
      <c r="A256" s="45" t="s">
        <v>434</v>
      </c>
      <c r="B256" s="18" t="s">
        <v>122</v>
      </c>
      <c r="C256" s="18" t="s">
        <v>122</v>
      </c>
      <c r="D256" s="18" t="s">
        <v>401</v>
      </c>
      <c r="E256" s="18"/>
      <c r="F256" s="18"/>
      <c r="G256" s="44">
        <f>G257</f>
        <v>4174</v>
      </c>
      <c r="H256" s="44">
        <f>H257</f>
        <v>4174</v>
      </c>
      <c r="I256" s="1"/>
    </row>
    <row r="257" spans="1:9" s="4" customFormat="1" ht="43.5">
      <c r="A257" s="50" t="s">
        <v>435</v>
      </c>
      <c r="B257" s="18" t="s">
        <v>122</v>
      </c>
      <c r="C257" s="18" t="s">
        <v>122</v>
      </c>
      <c r="D257" s="18" t="s">
        <v>401</v>
      </c>
      <c r="E257" s="46" t="s">
        <v>402</v>
      </c>
      <c r="F257" s="18"/>
      <c r="G257" s="44">
        <f>'Прилож №5'!H381</f>
        <v>4174</v>
      </c>
      <c r="H257" s="44">
        <f>'Прилож №5'!I381</f>
        <v>4174</v>
      </c>
      <c r="I257" s="1"/>
    </row>
    <row r="258" spans="1:9" s="4" customFormat="1" ht="17.25" customHeight="1">
      <c r="A258" s="48" t="s">
        <v>237</v>
      </c>
      <c r="B258" s="18" t="s">
        <v>122</v>
      </c>
      <c r="C258" s="18" t="s">
        <v>122</v>
      </c>
      <c r="D258" s="18" t="s">
        <v>248</v>
      </c>
      <c r="E258" s="18"/>
      <c r="F258" s="46"/>
      <c r="G258" s="44">
        <f>G259</f>
        <v>15</v>
      </c>
      <c r="H258" s="44"/>
      <c r="I258" s="1"/>
    </row>
    <row r="259" spans="1:9" s="4" customFormat="1" ht="15.75">
      <c r="A259" s="37" t="s">
        <v>155</v>
      </c>
      <c r="B259" s="18" t="s">
        <v>122</v>
      </c>
      <c r="C259" s="18" t="s">
        <v>122</v>
      </c>
      <c r="D259" s="18" t="s">
        <v>248</v>
      </c>
      <c r="E259" s="18" t="s">
        <v>156</v>
      </c>
      <c r="F259" s="46"/>
      <c r="G259" s="44">
        <f>'Прилож №5'!H383</f>
        <v>15</v>
      </c>
      <c r="H259" s="44"/>
      <c r="I259" s="1"/>
    </row>
    <row r="260" spans="1:9" s="4" customFormat="1" ht="15.75">
      <c r="A260" s="37" t="s">
        <v>62</v>
      </c>
      <c r="B260" s="18" t="s">
        <v>122</v>
      </c>
      <c r="C260" s="18" t="s">
        <v>122</v>
      </c>
      <c r="D260" s="18" t="s">
        <v>184</v>
      </c>
      <c r="E260" s="18"/>
      <c r="F260" s="18"/>
      <c r="G260" s="44">
        <f>G261</f>
        <v>1556.6</v>
      </c>
      <c r="H260" s="44"/>
      <c r="I260" s="1"/>
    </row>
    <row r="261" spans="1:9" s="4" customFormat="1" ht="15.75">
      <c r="A261" s="37" t="s">
        <v>155</v>
      </c>
      <c r="B261" s="18" t="s">
        <v>122</v>
      </c>
      <c r="C261" s="18" t="s">
        <v>122</v>
      </c>
      <c r="D261" s="18" t="s">
        <v>184</v>
      </c>
      <c r="E261" s="18" t="s">
        <v>156</v>
      </c>
      <c r="F261" s="18" t="s">
        <v>11</v>
      </c>
      <c r="G261" s="44">
        <f>'Прилож №5'!H385</f>
        <v>1556.6</v>
      </c>
      <c r="H261" s="44"/>
      <c r="I261" s="1"/>
    </row>
    <row r="262" spans="1:9" s="4" customFormat="1" ht="15.75">
      <c r="A262" s="37" t="s">
        <v>228</v>
      </c>
      <c r="B262" s="18" t="s">
        <v>122</v>
      </c>
      <c r="C262" s="18" t="s">
        <v>122</v>
      </c>
      <c r="D262" s="18" t="s">
        <v>227</v>
      </c>
      <c r="E262" s="62"/>
      <c r="F262" s="63"/>
      <c r="G262" s="44">
        <f>G263</f>
        <v>4574</v>
      </c>
      <c r="H262" s="44">
        <f>H263</f>
        <v>4574</v>
      </c>
      <c r="I262" s="1"/>
    </row>
    <row r="263" spans="1:9" s="4" customFormat="1" ht="43.5">
      <c r="A263" s="45" t="s">
        <v>419</v>
      </c>
      <c r="B263" s="18" t="s">
        <v>122</v>
      </c>
      <c r="C263" s="18" t="s">
        <v>122</v>
      </c>
      <c r="D263" s="18" t="s">
        <v>418</v>
      </c>
      <c r="E263" s="62"/>
      <c r="F263" s="63"/>
      <c r="G263" s="44">
        <f>G264</f>
        <v>4574</v>
      </c>
      <c r="H263" s="44">
        <f>H264</f>
        <v>4574</v>
      </c>
      <c r="I263" s="1"/>
    </row>
    <row r="264" spans="1:9" s="4" customFormat="1" ht="20.25" customHeight="1">
      <c r="A264" s="45" t="s">
        <v>378</v>
      </c>
      <c r="B264" s="18" t="s">
        <v>122</v>
      </c>
      <c r="C264" s="18" t="s">
        <v>122</v>
      </c>
      <c r="D264" s="18" t="s">
        <v>429</v>
      </c>
      <c r="E264" s="62"/>
      <c r="F264" s="63"/>
      <c r="G264" s="44">
        <f>G265+G266+G267</f>
        <v>4574</v>
      </c>
      <c r="H264" s="44">
        <f>H265+H266+H267</f>
        <v>4574</v>
      </c>
      <c r="I264" s="1"/>
    </row>
    <row r="265" spans="1:9" s="4" customFormat="1" ht="29.25">
      <c r="A265" s="45" t="s">
        <v>422</v>
      </c>
      <c r="B265" s="18" t="s">
        <v>122</v>
      </c>
      <c r="C265" s="18" t="s">
        <v>122</v>
      </c>
      <c r="D265" s="18" t="s">
        <v>429</v>
      </c>
      <c r="E265" s="62" t="s">
        <v>421</v>
      </c>
      <c r="F265" s="63" t="s">
        <v>158</v>
      </c>
      <c r="G265" s="44">
        <f>'Прилож №5'!H332</f>
        <v>1126.2</v>
      </c>
      <c r="H265" s="44">
        <f>'Прилож №5'!I332</f>
        <v>1126.2</v>
      </c>
      <c r="I265" s="1"/>
    </row>
    <row r="266" spans="1:9" s="4" customFormat="1" ht="15.75">
      <c r="A266" s="53" t="s">
        <v>321</v>
      </c>
      <c r="B266" s="18" t="s">
        <v>122</v>
      </c>
      <c r="C266" s="18" t="s">
        <v>122</v>
      </c>
      <c r="D266" s="18" t="s">
        <v>429</v>
      </c>
      <c r="E266" s="62" t="s">
        <v>318</v>
      </c>
      <c r="F266" s="63" t="s">
        <v>318</v>
      </c>
      <c r="G266" s="44">
        <f>'Прилож №5'!H333</f>
        <v>588.8</v>
      </c>
      <c r="H266" s="44">
        <f>'Прилож №5'!I333</f>
        <v>588.8</v>
      </c>
      <c r="I266" s="1"/>
    </row>
    <row r="267" spans="1:9" s="4" customFormat="1" ht="15.75">
      <c r="A267" s="53" t="s">
        <v>322</v>
      </c>
      <c r="B267" s="18" t="s">
        <v>122</v>
      </c>
      <c r="C267" s="18" t="s">
        <v>122</v>
      </c>
      <c r="D267" s="18" t="s">
        <v>429</v>
      </c>
      <c r="E267" s="62" t="s">
        <v>319</v>
      </c>
      <c r="F267" s="63" t="s">
        <v>319</v>
      </c>
      <c r="G267" s="44">
        <f>'Прилож №5'!H334</f>
        <v>2859</v>
      </c>
      <c r="H267" s="44">
        <f>'Прилож №5'!I334</f>
        <v>2859</v>
      </c>
      <c r="I267" s="1"/>
    </row>
    <row r="268" spans="1:9" s="4" customFormat="1" ht="15.75">
      <c r="A268" s="37" t="s">
        <v>83</v>
      </c>
      <c r="B268" s="18" t="s">
        <v>122</v>
      </c>
      <c r="C268" s="18" t="s">
        <v>122</v>
      </c>
      <c r="D268" s="18" t="s">
        <v>84</v>
      </c>
      <c r="E268" s="18"/>
      <c r="F268" s="46"/>
      <c r="G268" s="44">
        <f>G269+G272</f>
        <v>5731.5</v>
      </c>
      <c r="H268" s="44"/>
      <c r="I268" s="1"/>
    </row>
    <row r="269" spans="1:9" s="4" customFormat="1" ht="29.25">
      <c r="A269" s="64" t="s">
        <v>216</v>
      </c>
      <c r="B269" s="18" t="s">
        <v>122</v>
      </c>
      <c r="C269" s="18" t="s">
        <v>122</v>
      </c>
      <c r="D269" s="18" t="s">
        <v>264</v>
      </c>
      <c r="E269" s="18"/>
      <c r="F269" s="46"/>
      <c r="G269" s="44">
        <f>G270+G271</f>
        <v>1704.5</v>
      </c>
      <c r="H269" s="44"/>
      <c r="I269" s="1"/>
    </row>
    <row r="270" spans="1:9" s="4" customFormat="1" ht="15.75">
      <c r="A270" s="37" t="s">
        <v>155</v>
      </c>
      <c r="B270" s="18" t="s">
        <v>122</v>
      </c>
      <c r="C270" s="18" t="s">
        <v>122</v>
      </c>
      <c r="D270" s="18" t="s">
        <v>264</v>
      </c>
      <c r="E270" s="18" t="s">
        <v>156</v>
      </c>
      <c r="F270" s="46"/>
      <c r="G270" s="44">
        <f>'Прилож №5'!H388</f>
        <v>1240.6</v>
      </c>
      <c r="H270" s="44"/>
      <c r="I270" s="1"/>
    </row>
    <row r="271" spans="1:9" s="4" customFormat="1" ht="15.75">
      <c r="A271" s="37" t="s">
        <v>94</v>
      </c>
      <c r="B271" s="18" t="s">
        <v>122</v>
      </c>
      <c r="C271" s="18" t="s">
        <v>122</v>
      </c>
      <c r="D271" s="18" t="s">
        <v>264</v>
      </c>
      <c r="E271" s="18" t="s">
        <v>158</v>
      </c>
      <c r="F271" s="46" t="s">
        <v>56</v>
      </c>
      <c r="G271" s="44">
        <f>'Прилож №5'!H166+'Прилож №5'!H389</f>
        <v>463.9</v>
      </c>
      <c r="H271" s="44"/>
      <c r="I271" s="1"/>
    </row>
    <row r="272" spans="1:9" s="4" customFormat="1" ht="29.25">
      <c r="A272" s="50" t="s">
        <v>269</v>
      </c>
      <c r="B272" s="18" t="s">
        <v>377</v>
      </c>
      <c r="C272" s="18" t="s">
        <v>122</v>
      </c>
      <c r="D272" s="18" t="s">
        <v>265</v>
      </c>
      <c r="E272" s="18"/>
      <c r="F272" s="46"/>
      <c r="G272" s="44">
        <f>G273+G274</f>
        <v>4027</v>
      </c>
      <c r="H272" s="44"/>
      <c r="I272" s="1"/>
    </row>
    <row r="273" spans="1:9" s="4" customFormat="1" ht="15.75">
      <c r="A273" s="53" t="s">
        <v>155</v>
      </c>
      <c r="B273" s="18" t="s">
        <v>377</v>
      </c>
      <c r="C273" s="18" t="s">
        <v>122</v>
      </c>
      <c r="D273" s="18" t="s">
        <v>265</v>
      </c>
      <c r="E273" s="18" t="s">
        <v>156</v>
      </c>
      <c r="F273" s="46"/>
      <c r="G273" s="44">
        <f>'Прилож №5'!H338+'Прилож №5'!H391</f>
        <v>3568.4</v>
      </c>
      <c r="H273" s="44"/>
      <c r="I273" s="1"/>
    </row>
    <row r="274" spans="1:9" s="4" customFormat="1" ht="15.75">
      <c r="A274" s="37" t="s">
        <v>94</v>
      </c>
      <c r="B274" s="18" t="s">
        <v>122</v>
      </c>
      <c r="C274" s="18" t="s">
        <v>122</v>
      </c>
      <c r="D274" s="18" t="s">
        <v>265</v>
      </c>
      <c r="E274" s="18" t="s">
        <v>158</v>
      </c>
      <c r="F274" s="46"/>
      <c r="G274" s="44">
        <f>'Прилож №5'!H339+'Прилож №5'!H392</f>
        <v>458.6</v>
      </c>
      <c r="H274" s="44"/>
      <c r="I274" s="1"/>
    </row>
    <row r="275" spans="1:9" s="4" customFormat="1" ht="15.75">
      <c r="A275" s="42" t="s">
        <v>23</v>
      </c>
      <c r="B275" s="39" t="s">
        <v>122</v>
      </c>
      <c r="C275" s="39" t="s">
        <v>120</v>
      </c>
      <c r="D275" s="39" t="s">
        <v>34</v>
      </c>
      <c r="E275" s="39" t="s">
        <v>36</v>
      </c>
      <c r="F275" s="39"/>
      <c r="G275" s="41">
        <f>G276+G281+G288+G279</f>
        <v>115705.29999999999</v>
      </c>
      <c r="H275" s="41">
        <f>H276+H281+H288+H279</f>
        <v>10078.5</v>
      </c>
      <c r="I275" s="5"/>
    </row>
    <row r="276" spans="1:9" s="4" customFormat="1" ht="15.75">
      <c r="A276" s="45" t="s">
        <v>95</v>
      </c>
      <c r="B276" s="18" t="s">
        <v>122</v>
      </c>
      <c r="C276" s="18" t="s">
        <v>120</v>
      </c>
      <c r="D276" s="18" t="s">
        <v>157</v>
      </c>
      <c r="E276" s="18"/>
      <c r="F276" s="18"/>
      <c r="G276" s="44">
        <f>G277</f>
        <v>14683.4</v>
      </c>
      <c r="H276" s="44"/>
      <c r="I276" s="5"/>
    </row>
    <row r="277" spans="1:9" s="4" customFormat="1" ht="15.75">
      <c r="A277" s="37" t="s">
        <v>37</v>
      </c>
      <c r="B277" s="18" t="s">
        <v>122</v>
      </c>
      <c r="C277" s="18" t="s">
        <v>120</v>
      </c>
      <c r="D277" s="18" t="s">
        <v>159</v>
      </c>
      <c r="E277" s="18"/>
      <c r="F277" s="18"/>
      <c r="G277" s="44">
        <f>G278</f>
        <v>14683.4</v>
      </c>
      <c r="H277" s="44"/>
      <c r="I277" s="5"/>
    </row>
    <row r="278" spans="1:9" s="4" customFormat="1" ht="15.75">
      <c r="A278" s="37" t="s">
        <v>94</v>
      </c>
      <c r="B278" s="18" t="s">
        <v>122</v>
      </c>
      <c r="C278" s="18" t="s">
        <v>120</v>
      </c>
      <c r="D278" s="18" t="s">
        <v>159</v>
      </c>
      <c r="E278" s="18" t="s">
        <v>158</v>
      </c>
      <c r="F278" s="18"/>
      <c r="G278" s="44">
        <f>'Прилож №5'!H343</f>
        <v>14683.4</v>
      </c>
      <c r="H278" s="47"/>
      <c r="I278" s="5"/>
    </row>
    <row r="279" spans="1:9" s="4" customFormat="1" ht="109.5" customHeight="1">
      <c r="A279" s="45" t="s">
        <v>373</v>
      </c>
      <c r="B279" s="18" t="s">
        <v>122</v>
      </c>
      <c r="C279" s="18" t="s">
        <v>120</v>
      </c>
      <c r="D279" s="18" t="s">
        <v>331</v>
      </c>
      <c r="E279" s="18"/>
      <c r="F279" s="46"/>
      <c r="G279" s="44">
        <f>G280</f>
        <v>9208</v>
      </c>
      <c r="H279" s="44">
        <f>H280</f>
        <v>9208</v>
      </c>
      <c r="I279" s="1"/>
    </row>
    <row r="280" spans="1:9" s="4" customFormat="1" ht="32.25" customHeight="1">
      <c r="A280" s="50" t="s">
        <v>328</v>
      </c>
      <c r="B280" s="18" t="s">
        <v>122</v>
      </c>
      <c r="C280" s="18" t="s">
        <v>120</v>
      </c>
      <c r="D280" s="18" t="s">
        <v>331</v>
      </c>
      <c r="E280" s="18" t="s">
        <v>327</v>
      </c>
      <c r="F280" s="46" t="s">
        <v>327</v>
      </c>
      <c r="G280" s="44">
        <f>'Прилож №5'!H345</f>
        <v>9208</v>
      </c>
      <c r="H280" s="44">
        <f>'Прилож №5'!I345</f>
        <v>9208</v>
      </c>
      <c r="I280" s="1"/>
    </row>
    <row r="281" spans="1:9" s="4" customFormat="1" ht="57.75">
      <c r="A281" s="45" t="s">
        <v>73</v>
      </c>
      <c r="B281" s="18" t="s">
        <v>122</v>
      </c>
      <c r="C281" s="18" t="s">
        <v>120</v>
      </c>
      <c r="D281" s="18" t="s">
        <v>29</v>
      </c>
      <c r="E281" s="18"/>
      <c r="F281" s="18"/>
      <c r="G281" s="44">
        <f>G284+G287+G282</f>
        <v>29247.3</v>
      </c>
      <c r="H281" s="44">
        <f>H284+H287+H282</f>
        <v>870.5</v>
      </c>
      <c r="I281" s="5"/>
    </row>
    <row r="282" spans="1:9" s="4" customFormat="1" ht="29.25">
      <c r="A282" s="45" t="s">
        <v>367</v>
      </c>
      <c r="B282" s="18" t="s">
        <v>122</v>
      </c>
      <c r="C282" s="18" t="s">
        <v>120</v>
      </c>
      <c r="D282" s="18" t="s">
        <v>366</v>
      </c>
      <c r="E282" s="18"/>
      <c r="F282" s="46"/>
      <c r="G282" s="44">
        <f>G283</f>
        <v>870.9</v>
      </c>
      <c r="H282" s="44">
        <f>H283</f>
        <v>870.5</v>
      </c>
      <c r="I282" s="5"/>
    </row>
    <row r="283" spans="1:9" s="4" customFormat="1" ht="15.75">
      <c r="A283" s="53" t="s">
        <v>321</v>
      </c>
      <c r="B283" s="18" t="s">
        <v>122</v>
      </c>
      <c r="C283" s="18" t="s">
        <v>120</v>
      </c>
      <c r="D283" s="18" t="s">
        <v>366</v>
      </c>
      <c r="E283" s="18" t="s">
        <v>318</v>
      </c>
      <c r="F283" s="46" t="s">
        <v>318</v>
      </c>
      <c r="G283" s="44">
        <f>'Прилож №5'!H348</f>
        <v>870.9</v>
      </c>
      <c r="H283" s="44">
        <f>'Прилож №5'!I348</f>
        <v>870.5</v>
      </c>
      <c r="I283" s="5"/>
    </row>
    <row r="284" spans="1:9" s="4" customFormat="1" ht="18" customHeight="1">
      <c r="A284" s="48" t="s">
        <v>237</v>
      </c>
      <c r="B284" s="18" t="s">
        <v>122</v>
      </c>
      <c r="C284" s="18" t="s">
        <v>120</v>
      </c>
      <c r="D284" s="18" t="s">
        <v>242</v>
      </c>
      <c r="E284" s="18"/>
      <c r="F284" s="46"/>
      <c r="G284" s="44">
        <f>G285</f>
        <v>210.3</v>
      </c>
      <c r="H284" s="44"/>
      <c r="I284" s="5"/>
    </row>
    <row r="285" spans="1:9" s="4" customFormat="1" ht="15.75">
      <c r="A285" s="37" t="s">
        <v>155</v>
      </c>
      <c r="B285" s="18" t="s">
        <v>122</v>
      </c>
      <c r="C285" s="18" t="s">
        <v>120</v>
      </c>
      <c r="D285" s="18" t="s">
        <v>242</v>
      </c>
      <c r="E285" s="18" t="s">
        <v>156</v>
      </c>
      <c r="F285" s="46" t="s">
        <v>56</v>
      </c>
      <c r="G285" s="44">
        <f>'Прилож №5'!H350</f>
        <v>210.3</v>
      </c>
      <c r="H285" s="44"/>
      <c r="I285" s="5"/>
    </row>
    <row r="286" spans="1:9" s="4" customFormat="1" ht="15.75">
      <c r="A286" s="37" t="s">
        <v>18</v>
      </c>
      <c r="B286" s="18" t="s">
        <v>122</v>
      </c>
      <c r="C286" s="18" t="s">
        <v>120</v>
      </c>
      <c r="D286" s="18" t="s">
        <v>135</v>
      </c>
      <c r="E286" s="18"/>
      <c r="F286" s="18"/>
      <c r="G286" s="44">
        <f>G287</f>
        <v>28166.1</v>
      </c>
      <c r="H286" s="44"/>
      <c r="I286" s="5"/>
    </row>
    <row r="287" spans="1:9" s="4" customFormat="1" ht="15.75">
      <c r="A287" s="37" t="s">
        <v>155</v>
      </c>
      <c r="B287" s="18" t="s">
        <v>122</v>
      </c>
      <c r="C287" s="18" t="s">
        <v>120</v>
      </c>
      <c r="D287" s="18" t="s">
        <v>135</v>
      </c>
      <c r="E287" s="18" t="s">
        <v>156</v>
      </c>
      <c r="F287" s="18"/>
      <c r="G287" s="44">
        <f>'Прилож №5'!H352</f>
        <v>28166.1</v>
      </c>
      <c r="H287" s="44"/>
      <c r="I287" s="5"/>
    </row>
    <row r="288" spans="1:9" s="4" customFormat="1" ht="15.75">
      <c r="A288" s="37" t="s">
        <v>83</v>
      </c>
      <c r="B288" s="18" t="s">
        <v>122</v>
      </c>
      <c r="C288" s="18" t="s">
        <v>120</v>
      </c>
      <c r="D288" s="18" t="s">
        <v>84</v>
      </c>
      <c r="E288" s="18"/>
      <c r="F288" s="18"/>
      <c r="G288" s="44">
        <f>G289+G291</f>
        <v>62566.6</v>
      </c>
      <c r="H288" s="44"/>
      <c r="I288" s="5"/>
    </row>
    <row r="289" spans="1:9" s="4" customFormat="1" ht="43.5">
      <c r="A289" s="45" t="s">
        <v>231</v>
      </c>
      <c r="B289" s="62" t="s">
        <v>122</v>
      </c>
      <c r="C289" s="62" t="s">
        <v>120</v>
      </c>
      <c r="D289" s="18" t="s">
        <v>136</v>
      </c>
      <c r="E289" s="62"/>
      <c r="F289" s="62"/>
      <c r="G289" s="47">
        <f>G290</f>
        <v>1266.1</v>
      </c>
      <c r="H289" s="47"/>
      <c r="I289" s="5"/>
    </row>
    <row r="290" spans="1:9" s="4" customFormat="1" ht="15.75">
      <c r="A290" s="37" t="s">
        <v>94</v>
      </c>
      <c r="B290" s="62" t="s">
        <v>122</v>
      </c>
      <c r="C290" s="62" t="s">
        <v>120</v>
      </c>
      <c r="D290" s="18" t="s">
        <v>136</v>
      </c>
      <c r="E290" s="62" t="s">
        <v>158</v>
      </c>
      <c r="F290" s="62"/>
      <c r="G290" s="47">
        <f>'Прилож №5'!H358</f>
        <v>1266.1</v>
      </c>
      <c r="H290" s="47"/>
      <c r="I290" s="5"/>
    </row>
    <row r="291" spans="1:14" s="4" customFormat="1" ht="29.25">
      <c r="A291" s="50" t="s">
        <v>269</v>
      </c>
      <c r="B291" s="62" t="s">
        <v>122</v>
      </c>
      <c r="C291" s="62" t="s">
        <v>120</v>
      </c>
      <c r="D291" s="18" t="s">
        <v>265</v>
      </c>
      <c r="E291" s="62"/>
      <c r="F291" s="62"/>
      <c r="G291" s="47">
        <f>G293+G292</f>
        <v>61300.5</v>
      </c>
      <c r="H291" s="47"/>
      <c r="I291" s="1"/>
      <c r="J291" s="1"/>
      <c r="K291" s="1"/>
      <c r="L291" s="1"/>
      <c r="M291" s="1"/>
      <c r="N291" s="1"/>
    </row>
    <row r="292" spans="1:14" s="4" customFormat="1" ht="15.75">
      <c r="A292" s="53" t="s">
        <v>155</v>
      </c>
      <c r="B292" s="62" t="s">
        <v>122</v>
      </c>
      <c r="C292" s="62" t="s">
        <v>120</v>
      </c>
      <c r="D292" s="18" t="s">
        <v>265</v>
      </c>
      <c r="E292" s="62" t="s">
        <v>156</v>
      </c>
      <c r="F292" s="62"/>
      <c r="G292" s="47">
        <f>'Прилож №5'!H355</f>
        <v>44090.1</v>
      </c>
      <c r="H292" s="47"/>
      <c r="I292" s="1"/>
      <c r="J292" s="1"/>
      <c r="K292" s="1"/>
      <c r="L292" s="1"/>
      <c r="M292" s="1"/>
      <c r="N292" s="1"/>
    </row>
    <row r="293" spans="1:14" s="4" customFormat="1" ht="15.75">
      <c r="A293" s="53" t="s">
        <v>94</v>
      </c>
      <c r="B293" s="62" t="s">
        <v>122</v>
      </c>
      <c r="C293" s="62" t="s">
        <v>120</v>
      </c>
      <c r="D293" s="18" t="s">
        <v>265</v>
      </c>
      <c r="E293" s="62" t="s">
        <v>158</v>
      </c>
      <c r="F293" s="62"/>
      <c r="G293" s="47">
        <f>'Прилож №5'!H170+'Прилож №5'!H356</f>
        <v>17210.4</v>
      </c>
      <c r="H293" s="47"/>
      <c r="I293" s="1"/>
      <c r="J293" s="1"/>
      <c r="K293" s="1"/>
      <c r="L293" s="1"/>
      <c r="M293" s="1"/>
      <c r="N293" s="1"/>
    </row>
    <row r="294" spans="1:14" s="4" customFormat="1" ht="15.75">
      <c r="A294" s="42" t="s">
        <v>224</v>
      </c>
      <c r="B294" s="39" t="s">
        <v>123</v>
      </c>
      <c r="C294" s="39"/>
      <c r="D294" s="39"/>
      <c r="E294" s="39"/>
      <c r="F294" s="18"/>
      <c r="G294" s="41">
        <f>G295+G327</f>
        <v>91657.9</v>
      </c>
      <c r="H294" s="41">
        <f>H295+H327</f>
        <v>1077.3</v>
      </c>
      <c r="I294" s="1"/>
      <c r="J294" s="1"/>
      <c r="K294" s="1"/>
      <c r="L294" s="1"/>
      <c r="M294" s="1"/>
      <c r="N294" s="1"/>
    </row>
    <row r="295" spans="1:14" s="4" customFormat="1" ht="15.75">
      <c r="A295" s="42" t="s">
        <v>24</v>
      </c>
      <c r="B295" s="39" t="s">
        <v>123</v>
      </c>
      <c r="C295" s="39" t="s">
        <v>114</v>
      </c>
      <c r="D295" s="39"/>
      <c r="E295" s="39"/>
      <c r="F295" s="39" t="s">
        <v>8</v>
      </c>
      <c r="G295" s="41">
        <f>G307+G314+G322+G296</f>
        <v>69416.9</v>
      </c>
      <c r="H295" s="41">
        <f>H307+H314+H322+H296</f>
        <v>1077.3</v>
      </c>
      <c r="I295" s="1"/>
      <c r="J295" s="1"/>
      <c r="K295" s="1"/>
      <c r="L295" s="1"/>
      <c r="M295" s="1"/>
      <c r="N295" s="1"/>
    </row>
    <row r="296" spans="1:14" s="4" customFormat="1" ht="30">
      <c r="A296" s="43" t="s">
        <v>77</v>
      </c>
      <c r="B296" s="39" t="s">
        <v>123</v>
      </c>
      <c r="C296" s="39" t="s">
        <v>114</v>
      </c>
      <c r="D296" s="39" t="s">
        <v>25</v>
      </c>
      <c r="E296" s="39"/>
      <c r="F296" s="39"/>
      <c r="G296" s="41">
        <f>G302+G304+G297+G300</f>
        <v>42892.6</v>
      </c>
      <c r="H296" s="41">
        <f>H302+H304+H297+H300</f>
        <v>881.3</v>
      </c>
      <c r="I296" s="1"/>
      <c r="J296" s="1"/>
      <c r="K296" s="1"/>
      <c r="L296" s="1"/>
      <c r="M296" s="1"/>
      <c r="N296" s="1"/>
    </row>
    <row r="297" spans="1:14" s="4" customFormat="1" ht="29.25">
      <c r="A297" s="45" t="s">
        <v>470</v>
      </c>
      <c r="B297" s="18" t="s">
        <v>123</v>
      </c>
      <c r="C297" s="18" t="s">
        <v>114</v>
      </c>
      <c r="D297" s="18" t="s">
        <v>223</v>
      </c>
      <c r="E297" s="18"/>
      <c r="F297" s="46"/>
      <c r="G297" s="44">
        <f>G298</f>
        <v>232.3</v>
      </c>
      <c r="H297" s="44">
        <f>H298</f>
        <v>232.3</v>
      </c>
      <c r="I297" s="1"/>
      <c r="J297" s="1"/>
      <c r="K297" s="1"/>
      <c r="L297" s="1"/>
      <c r="M297" s="1"/>
      <c r="N297" s="1"/>
    </row>
    <row r="298" spans="1:14" s="4" customFormat="1" ht="29.25">
      <c r="A298" s="45" t="s">
        <v>471</v>
      </c>
      <c r="B298" s="18" t="s">
        <v>123</v>
      </c>
      <c r="C298" s="18" t="s">
        <v>114</v>
      </c>
      <c r="D298" s="18" t="s">
        <v>223</v>
      </c>
      <c r="E298" s="18"/>
      <c r="F298" s="46"/>
      <c r="G298" s="44">
        <f>G299</f>
        <v>232.3</v>
      </c>
      <c r="H298" s="44">
        <f>H299</f>
        <v>232.3</v>
      </c>
      <c r="I298" s="1"/>
      <c r="J298" s="1"/>
      <c r="K298" s="1"/>
      <c r="L298" s="1"/>
      <c r="M298" s="1"/>
      <c r="N298" s="1"/>
    </row>
    <row r="299" spans="1:14" s="4" customFormat="1" ht="15.75">
      <c r="A299" s="37" t="s">
        <v>369</v>
      </c>
      <c r="B299" s="18" t="s">
        <v>123</v>
      </c>
      <c r="C299" s="18" t="s">
        <v>114</v>
      </c>
      <c r="D299" s="18" t="s">
        <v>223</v>
      </c>
      <c r="E299" s="18" t="s">
        <v>368</v>
      </c>
      <c r="F299" s="46" t="s">
        <v>368</v>
      </c>
      <c r="G299" s="44">
        <f>'Прилож №5'!H398</f>
        <v>232.3</v>
      </c>
      <c r="H299" s="44">
        <f>'Прилож №5'!I398</f>
        <v>232.3</v>
      </c>
      <c r="I299" s="1"/>
      <c r="J299" s="1"/>
      <c r="K299" s="1"/>
      <c r="L299" s="1"/>
      <c r="M299" s="1"/>
      <c r="N299" s="1"/>
    </row>
    <row r="300" spans="1:14" s="4" customFormat="1" ht="100.5">
      <c r="A300" s="45" t="s">
        <v>490</v>
      </c>
      <c r="B300" s="18" t="s">
        <v>123</v>
      </c>
      <c r="C300" s="18" t="s">
        <v>114</v>
      </c>
      <c r="D300" s="18" t="s">
        <v>489</v>
      </c>
      <c r="E300" s="18"/>
      <c r="F300" s="46"/>
      <c r="G300" s="44">
        <f>G301</f>
        <v>599</v>
      </c>
      <c r="H300" s="44">
        <f>H301</f>
        <v>599</v>
      </c>
      <c r="I300" s="1"/>
      <c r="J300" s="1"/>
      <c r="K300" s="1"/>
      <c r="L300" s="1"/>
      <c r="M300" s="1"/>
      <c r="N300" s="1"/>
    </row>
    <row r="301" spans="1:14" s="4" customFormat="1" ht="15.75">
      <c r="A301" s="37" t="s">
        <v>369</v>
      </c>
      <c r="B301" s="18" t="s">
        <v>123</v>
      </c>
      <c r="C301" s="18" t="s">
        <v>114</v>
      </c>
      <c r="D301" s="18" t="s">
        <v>489</v>
      </c>
      <c r="E301" s="18" t="s">
        <v>368</v>
      </c>
      <c r="F301" s="46"/>
      <c r="G301" s="44">
        <f>'Прилож №5'!H400</f>
        <v>599</v>
      </c>
      <c r="H301" s="44">
        <f>'Прилож №5'!I400</f>
        <v>599</v>
      </c>
      <c r="I301" s="1"/>
      <c r="J301" s="1"/>
      <c r="K301" s="1"/>
      <c r="L301" s="1"/>
      <c r="M301" s="1"/>
      <c r="N301" s="1"/>
    </row>
    <row r="302" spans="1:14" s="4" customFormat="1" ht="19.5" customHeight="1">
      <c r="A302" s="48" t="s">
        <v>237</v>
      </c>
      <c r="B302" s="18" t="s">
        <v>123</v>
      </c>
      <c r="C302" s="18" t="s">
        <v>114</v>
      </c>
      <c r="D302" s="18" t="s">
        <v>245</v>
      </c>
      <c r="E302" s="39"/>
      <c r="F302" s="39"/>
      <c r="G302" s="44">
        <f>G303</f>
        <v>4761.1</v>
      </c>
      <c r="H302" s="44"/>
      <c r="I302" s="1"/>
      <c r="J302" s="1"/>
      <c r="K302" s="1"/>
      <c r="L302" s="1"/>
      <c r="M302" s="1"/>
      <c r="N302" s="1"/>
    </row>
    <row r="303" spans="1:14" s="4" customFormat="1" ht="15.75">
      <c r="A303" s="53" t="s">
        <v>155</v>
      </c>
      <c r="B303" s="18" t="s">
        <v>123</v>
      </c>
      <c r="C303" s="18" t="s">
        <v>114</v>
      </c>
      <c r="D303" s="18" t="s">
        <v>245</v>
      </c>
      <c r="E303" s="18" t="s">
        <v>156</v>
      </c>
      <c r="F303" s="39"/>
      <c r="G303" s="44">
        <f>'Прилож №5'!H402</f>
        <v>4761.1</v>
      </c>
      <c r="H303" s="44"/>
      <c r="I303" s="1"/>
      <c r="J303" s="1"/>
      <c r="K303" s="1"/>
      <c r="L303" s="1"/>
      <c r="M303" s="1"/>
      <c r="N303" s="1"/>
    </row>
    <row r="304" spans="1:14" s="4" customFormat="1" ht="15.75">
      <c r="A304" s="37" t="s">
        <v>18</v>
      </c>
      <c r="B304" s="18" t="s">
        <v>123</v>
      </c>
      <c r="C304" s="18" t="s">
        <v>114</v>
      </c>
      <c r="D304" s="18" t="s">
        <v>137</v>
      </c>
      <c r="E304" s="18"/>
      <c r="F304" s="46"/>
      <c r="G304" s="44">
        <f>G305+G306</f>
        <v>37300.2</v>
      </c>
      <c r="H304" s="44">
        <f>'Прилож №5'!I403</f>
        <v>50</v>
      </c>
      <c r="I304" s="1"/>
      <c r="J304" s="1"/>
      <c r="K304" s="1"/>
      <c r="L304" s="1"/>
      <c r="M304" s="1"/>
      <c r="N304" s="1"/>
    </row>
    <row r="305" spans="1:14" s="4" customFormat="1" ht="15.75">
      <c r="A305" s="37" t="s">
        <v>103</v>
      </c>
      <c r="B305" s="18" t="s">
        <v>123</v>
      </c>
      <c r="C305" s="18" t="s">
        <v>114</v>
      </c>
      <c r="D305" s="18" t="s">
        <v>137</v>
      </c>
      <c r="E305" s="18" t="s">
        <v>56</v>
      </c>
      <c r="F305" s="46"/>
      <c r="G305" s="44">
        <f>'Прилож №5'!H404</f>
        <v>140</v>
      </c>
      <c r="H305" s="44"/>
      <c r="I305" s="1"/>
      <c r="J305" s="1"/>
      <c r="K305" s="1"/>
      <c r="L305" s="1"/>
      <c r="M305" s="1"/>
      <c r="N305" s="1"/>
    </row>
    <row r="306" spans="1:14" s="4" customFormat="1" ht="15.75">
      <c r="A306" s="53" t="s">
        <v>155</v>
      </c>
      <c r="B306" s="18" t="s">
        <v>123</v>
      </c>
      <c r="C306" s="18" t="s">
        <v>114</v>
      </c>
      <c r="D306" s="18" t="s">
        <v>137</v>
      </c>
      <c r="E306" s="18" t="s">
        <v>156</v>
      </c>
      <c r="F306" s="46" t="s">
        <v>56</v>
      </c>
      <c r="G306" s="44">
        <f>'Прилож №5'!H405</f>
        <v>37160.2</v>
      </c>
      <c r="H306" s="44">
        <f>'Прилож №5'!I405</f>
        <v>50</v>
      </c>
      <c r="I306" s="1"/>
      <c r="J306" s="1"/>
      <c r="K306" s="1"/>
      <c r="L306" s="1"/>
      <c r="M306" s="1"/>
      <c r="N306" s="1"/>
    </row>
    <row r="307" spans="1:14" s="4" customFormat="1" ht="15.75">
      <c r="A307" s="42" t="s">
        <v>9</v>
      </c>
      <c r="B307" s="39" t="s">
        <v>123</v>
      </c>
      <c r="C307" s="39" t="s">
        <v>114</v>
      </c>
      <c r="D307" s="39" t="s">
        <v>26</v>
      </c>
      <c r="E307" s="39"/>
      <c r="F307" s="39"/>
      <c r="G307" s="41">
        <f>G308+G311</f>
        <v>3972.7000000000003</v>
      </c>
      <c r="H307" s="41"/>
      <c r="I307" s="1"/>
      <c r="J307" s="1"/>
      <c r="K307" s="1"/>
      <c r="L307" s="1"/>
      <c r="M307" s="1"/>
      <c r="N307" s="1"/>
    </row>
    <row r="308" spans="1:14" s="4" customFormat="1" ht="21" customHeight="1">
      <c r="A308" s="48" t="s">
        <v>237</v>
      </c>
      <c r="B308" s="18" t="s">
        <v>123</v>
      </c>
      <c r="C308" s="18" t="s">
        <v>114</v>
      </c>
      <c r="D308" s="18" t="s">
        <v>246</v>
      </c>
      <c r="E308" s="39"/>
      <c r="F308" s="18"/>
      <c r="G308" s="44">
        <f>G310+G309</f>
        <v>4.3</v>
      </c>
      <c r="H308" s="44"/>
      <c r="I308" s="1"/>
      <c r="J308" s="1"/>
      <c r="K308" s="1"/>
      <c r="L308" s="1"/>
      <c r="M308" s="1"/>
      <c r="N308" s="1"/>
    </row>
    <row r="309" spans="1:14" s="4" customFormat="1" ht="15.75">
      <c r="A309" s="37" t="s">
        <v>103</v>
      </c>
      <c r="B309" s="18" t="s">
        <v>123</v>
      </c>
      <c r="C309" s="18" t="s">
        <v>114</v>
      </c>
      <c r="D309" s="18" t="s">
        <v>246</v>
      </c>
      <c r="E309" s="18" t="s">
        <v>56</v>
      </c>
      <c r="F309" s="18"/>
      <c r="G309" s="44">
        <f>'Прилож №5'!H408</f>
        <v>0</v>
      </c>
      <c r="H309" s="44"/>
      <c r="I309" s="1"/>
      <c r="J309" s="1"/>
      <c r="K309" s="1"/>
      <c r="L309" s="1"/>
      <c r="M309" s="1"/>
      <c r="N309" s="1"/>
    </row>
    <row r="310" spans="1:14" s="4" customFormat="1" ht="15.75">
      <c r="A310" s="53" t="s">
        <v>155</v>
      </c>
      <c r="B310" s="18" t="s">
        <v>123</v>
      </c>
      <c r="C310" s="18" t="s">
        <v>114</v>
      </c>
      <c r="D310" s="18" t="s">
        <v>246</v>
      </c>
      <c r="E310" s="18" t="s">
        <v>156</v>
      </c>
      <c r="F310" s="18"/>
      <c r="G310" s="44">
        <f>'Прилож №5'!H409</f>
        <v>4.3</v>
      </c>
      <c r="H310" s="44"/>
      <c r="I310" s="1"/>
      <c r="J310" s="1"/>
      <c r="K310" s="1"/>
      <c r="L310" s="1"/>
      <c r="M310" s="1"/>
      <c r="N310" s="1"/>
    </row>
    <row r="311" spans="1:14" s="4" customFormat="1" ht="15.75">
      <c r="A311" s="37" t="s">
        <v>18</v>
      </c>
      <c r="B311" s="18" t="s">
        <v>123</v>
      </c>
      <c r="C311" s="18" t="s">
        <v>114</v>
      </c>
      <c r="D311" s="18" t="s">
        <v>138</v>
      </c>
      <c r="E311" s="18"/>
      <c r="F311" s="18"/>
      <c r="G311" s="44">
        <f>G312+G313</f>
        <v>3968.4</v>
      </c>
      <c r="H311" s="44"/>
      <c r="I311" s="1"/>
      <c r="J311" s="1"/>
      <c r="K311" s="1"/>
      <c r="L311" s="1"/>
      <c r="M311" s="1"/>
      <c r="N311" s="1"/>
    </row>
    <row r="312" spans="1:14" s="4" customFormat="1" ht="15.75">
      <c r="A312" s="37" t="s">
        <v>103</v>
      </c>
      <c r="B312" s="18" t="s">
        <v>123</v>
      </c>
      <c r="C312" s="18" t="s">
        <v>114</v>
      </c>
      <c r="D312" s="18" t="s">
        <v>138</v>
      </c>
      <c r="E312" s="18" t="s">
        <v>56</v>
      </c>
      <c r="F312" s="18"/>
      <c r="G312" s="44">
        <f>'Прилож №5'!H411</f>
        <v>2.1</v>
      </c>
      <c r="H312" s="44"/>
      <c r="I312" s="1"/>
      <c r="J312" s="1"/>
      <c r="K312" s="1"/>
      <c r="L312" s="1"/>
      <c r="M312" s="1"/>
      <c r="N312" s="1"/>
    </row>
    <row r="313" spans="1:14" s="4" customFormat="1" ht="15.75">
      <c r="A313" s="37" t="s">
        <v>155</v>
      </c>
      <c r="B313" s="18" t="s">
        <v>123</v>
      </c>
      <c r="C313" s="18" t="s">
        <v>114</v>
      </c>
      <c r="D313" s="18" t="s">
        <v>138</v>
      </c>
      <c r="E313" s="18" t="s">
        <v>156</v>
      </c>
      <c r="F313" s="18"/>
      <c r="G313" s="44">
        <f>'Прилож №5'!H412</f>
        <v>3966.3</v>
      </c>
      <c r="H313" s="44"/>
      <c r="I313" s="1"/>
      <c r="J313" s="1"/>
      <c r="K313" s="1"/>
      <c r="L313" s="1"/>
      <c r="M313" s="1"/>
      <c r="N313" s="1"/>
    </row>
    <row r="314" spans="1:14" s="4" customFormat="1" ht="15.75">
      <c r="A314" s="42" t="s">
        <v>10</v>
      </c>
      <c r="B314" s="39" t="s">
        <v>123</v>
      </c>
      <c r="C314" s="39" t="s">
        <v>114</v>
      </c>
      <c r="D314" s="39" t="s">
        <v>27</v>
      </c>
      <c r="E314" s="39"/>
      <c r="F314" s="39"/>
      <c r="G314" s="41">
        <f>G317+G319+G315</f>
        <v>11434.6</v>
      </c>
      <c r="H314" s="41">
        <f>H317+H319+H315</f>
        <v>196</v>
      </c>
      <c r="I314" s="1"/>
      <c r="J314" s="1"/>
      <c r="K314" s="1"/>
      <c r="L314" s="1"/>
      <c r="M314" s="1"/>
      <c r="N314" s="1"/>
    </row>
    <row r="315" spans="1:14" s="4" customFormat="1" ht="43.5">
      <c r="A315" s="51" t="s">
        <v>461</v>
      </c>
      <c r="B315" s="73" t="s">
        <v>123</v>
      </c>
      <c r="C315" s="73" t="s">
        <v>114</v>
      </c>
      <c r="D315" s="55" t="s">
        <v>462</v>
      </c>
      <c r="E315" s="73"/>
      <c r="F315" s="74"/>
      <c r="G315" s="56">
        <f>G316</f>
        <v>196</v>
      </c>
      <c r="H315" s="56">
        <f>H316</f>
        <v>196</v>
      </c>
      <c r="I315" s="35"/>
      <c r="J315" s="1"/>
      <c r="K315" s="1"/>
      <c r="L315" s="1"/>
      <c r="M315" s="1"/>
      <c r="N315" s="1"/>
    </row>
    <row r="316" spans="1:14" s="4" customFormat="1" ht="15.75">
      <c r="A316" s="52" t="s">
        <v>369</v>
      </c>
      <c r="B316" s="73" t="s">
        <v>123</v>
      </c>
      <c r="C316" s="73" t="s">
        <v>114</v>
      </c>
      <c r="D316" s="55" t="s">
        <v>462</v>
      </c>
      <c r="E316" s="55" t="s">
        <v>368</v>
      </c>
      <c r="F316" s="68" t="s">
        <v>368</v>
      </c>
      <c r="G316" s="56">
        <f>'Прилож №5'!H415</f>
        <v>196</v>
      </c>
      <c r="H316" s="56">
        <f>'Прилож №5'!I415</f>
        <v>196</v>
      </c>
      <c r="I316" s="35"/>
      <c r="J316" s="1"/>
      <c r="K316" s="1"/>
      <c r="L316" s="1"/>
      <c r="M316" s="1"/>
      <c r="N316" s="1"/>
    </row>
    <row r="317" spans="1:14" s="4" customFormat="1" ht="19.5" customHeight="1">
      <c r="A317" s="76" t="s">
        <v>237</v>
      </c>
      <c r="B317" s="55" t="s">
        <v>123</v>
      </c>
      <c r="C317" s="55" t="s">
        <v>114</v>
      </c>
      <c r="D317" s="55" t="s">
        <v>244</v>
      </c>
      <c r="E317" s="55"/>
      <c r="F317" s="73"/>
      <c r="G317" s="56">
        <f>G318</f>
        <v>6</v>
      </c>
      <c r="H317" s="56"/>
      <c r="I317" s="35"/>
      <c r="J317" s="1"/>
      <c r="K317" s="1"/>
      <c r="L317" s="1"/>
      <c r="M317" s="1"/>
      <c r="N317" s="1"/>
    </row>
    <row r="318" spans="1:14" s="4" customFormat="1" ht="15.75">
      <c r="A318" s="53" t="s">
        <v>155</v>
      </c>
      <c r="B318" s="18" t="s">
        <v>123</v>
      </c>
      <c r="C318" s="18" t="s">
        <v>114</v>
      </c>
      <c r="D318" s="18" t="s">
        <v>244</v>
      </c>
      <c r="E318" s="18" t="s">
        <v>156</v>
      </c>
      <c r="F318" s="39"/>
      <c r="G318" s="44">
        <f>'Прилож №5'!H417</f>
        <v>6</v>
      </c>
      <c r="H318" s="44"/>
      <c r="I318" s="1"/>
      <c r="J318" s="1"/>
      <c r="K318" s="1"/>
      <c r="L318" s="1"/>
      <c r="M318" s="1"/>
      <c r="N318" s="1"/>
    </row>
    <row r="319" spans="1:14" s="4" customFormat="1" ht="15.75">
      <c r="A319" s="37" t="s">
        <v>18</v>
      </c>
      <c r="B319" s="18" t="s">
        <v>123</v>
      </c>
      <c r="C319" s="18" t="s">
        <v>114</v>
      </c>
      <c r="D319" s="18" t="s">
        <v>139</v>
      </c>
      <c r="E319" s="18"/>
      <c r="F319" s="18"/>
      <c r="G319" s="44">
        <f>G321+G320</f>
        <v>11232.6</v>
      </c>
      <c r="H319" s="44"/>
      <c r="I319" s="1"/>
      <c r="J319" s="1"/>
      <c r="K319" s="1"/>
      <c r="L319" s="1"/>
      <c r="M319" s="1"/>
      <c r="N319" s="1"/>
    </row>
    <row r="320" spans="1:14" s="4" customFormat="1" ht="15.75">
      <c r="A320" s="37" t="s">
        <v>103</v>
      </c>
      <c r="B320" s="18" t="s">
        <v>123</v>
      </c>
      <c r="C320" s="18" t="s">
        <v>114</v>
      </c>
      <c r="D320" s="18" t="s">
        <v>139</v>
      </c>
      <c r="E320" s="18" t="s">
        <v>56</v>
      </c>
      <c r="F320" s="18"/>
      <c r="G320" s="44">
        <f>'Прилож №5'!H419</f>
        <v>11.4</v>
      </c>
      <c r="H320" s="44"/>
      <c r="I320" s="1"/>
      <c r="J320" s="1"/>
      <c r="K320" s="1"/>
      <c r="L320" s="1"/>
      <c r="M320" s="1"/>
      <c r="N320" s="1"/>
    </row>
    <row r="321" spans="1:14" s="4" customFormat="1" ht="15.75">
      <c r="A321" s="37" t="s">
        <v>155</v>
      </c>
      <c r="B321" s="18" t="s">
        <v>123</v>
      </c>
      <c r="C321" s="18" t="s">
        <v>114</v>
      </c>
      <c r="D321" s="18" t="s">
        <v>139</v>
      </c>
      <c r="E321" s="18" t="s">
        <v>156</v>
      </c>
      <c r="F321" s="18"/>
      <c r="G321" s="44">
        <f>'Прилож №5'!H420</f>
        <v>11221.2</v>
      </c>
      <c r="H321" s="44"/>
      <c r="I321" s="1"/>
      <c r="J321" s="1"/>
      <c r="K321" s="1"/>
      <c r="L321" s="1"/>
      <c r="M321" s="1"/>
      <c r="N321" s="1"/>
    </row>
    <row r="322" spans="1:14" s="4" customFormat="1" ht="30">
      <c r="A322" s="43" t="s">
        <v>74</v>
      </c>
      <c r="B322" s="39" t="s">
        <v>123</v>
      </c>
      <c r="C322" s="39" t="s">
        <v>114</v>
      </c>
      <c r="D322" s="39" t="s">
        <v>28</v>
      </c>
      <c r="E322" s="39"/>
      <c r="F322" s="39"/>
      <c r="G322" s="41">
        <f>G323+G325</f>
        <v>11117</v>
      </c>
      <c r="H322" s="41"/>
      <c r="I322" s="1"/>
      <c r="J322" s="1"/>
      <c r="K322" s="1"/>
      <c r="L322" s="1"/>
      <c r="M322" s="1"/>
      <c r="N322" s="1"/>
    </row>
    <row r="323" spans="1:14" s="4" customFormat="1" ht="18" customHeight="1">
      <c r="A323" s="48" t="s">
        <v>237</v>
      </c>
      <c r="B323" s="18" t="s">
        <v>123</v>
      </c>
      <c r="C323" s="18" t="s">
        <v>114</v>
      </c>
      <c r="D323" s="18" t="s">
        <v>247</v>
      </c>
      <c r="E323" s="18"/>
      <c r="F323" s="39"/>
      <c r="G323" s="44">
        <f>G324</f>
        <v>283.7</v>
      </c>
      <c r="H323" s="44"/>
      <c r="I323" s="1"/>
      <c r="J323" s="1"/>
      <c r="K323" s="1"/>
      <c r="L323" s="1"/>
      <c r="M323" s="1"/>
      <c r="N323" s="1"/>
    </row>
    <row r="324" spans="1:14" s="4" customFormat="1" ht="15.75">
      <c r="A324" s="53" t="s">
        <v>155</v>
      </c>
      <c r="B324" s="18" t="s">
        <v>123</v>
      </c>
      <c r="C324" s="18" t="s">
        <v>114</v>
      </c>
      <c r="D324" s="18" t="s">
        <v>247</v>
      </c>
      <c r="E324" s="18" t="s">
        <v>156</v>
      </c>
      <c r="F324" s="39"/>
      <c r="G324" s="44">
        <f>'Прилож №5'!H423</f>
        <v>283.7</v>
      </c>
      <c r="H324" s="44"/>
      <c r="I324" s="1"/>
      <c r="J324" s="1"/>
      <c r="K324" s="1"/>
      <c r="L324" s="1"/>
      <c r="M324" s="1"/>
      <c r="N324" s="1"/>
    </row>
    <row r="325" spans="1:14" s="4" customFormat="1" ht="15.75">
      <c r="A325" s="37" t="s">
        <v>18</v>
      </c>
      <c r="B325" s="18" t="s">
        <v>123</v>
      </c>
      <c r="C325" s="18" t="s">
        <v>114</v>
      </c>
      <c r="D325" s="18" t="s">
        <v>140</v>
      </c>
      <c r="E325" s="18"/>
      <c r="F325" s="18"/>
      <c r="G325" s="44">
        <f>G326</f>
        <v>10833.3</v>
      </c>
      <c r="H325" s="44"/>
      <c r="I325" s="1"/>
      <c r="J325" s="1"/>
      <c r="K325" s="1"/>
      <c r="L325" s="1"/>
      <c r="M325" s="1"/>
      <c r="N325" s="1"/>
    </row>
    <row r="326" spans="1:14" s="4" customFormat="1" ht="15.75">
      <c r="A326" s="37" t="s">
        <v>103</v>
      </c>
      <c r="B326" s="18" t="s">
        <v>123</v>
      </c>
      <c r="C326" s="18" t="s">
        <v>114</v>
      </c>
      <c r="D326" s="18" t="s">
        <v>140</v>
      </c>
      <c r="E326" s="18" t="s">
        <v>156</v>
      </c>
      <c r="F326" s="18"/>
      <c r="G326" s="44">
        <f>'Прилож №5'!H425</f>
        <v>10833.3</v>
      </c>
      <c r="H326" s="44"/>
      <c r="I326" s="1"/>
      <c r="J326" s="1"/>
      <c r="K326" s="1"/>
      <c r="L326" s="1"/>
      <c r="M326" s="1"/>
      <c r="N326" s="1"/>
    </row>
    <row r="327" spans="1:14" s="4" customFormat="1" ht="15.75">
      <c r="A327" s="42" t="s">
        <v>226</v>
      </c>
      <c r="B327" s="39" t="s">
        <v>123</v>
      </c>
      <c r="C327" s="39" t="s">
        <v>116</v>
      </c>
      <c r="D327" s="39"/>
      <c r="E327" s="39"/>
      <c r="F327" s="40" t="s">
        <v>36</v>
      </c>
      <c r="G327" s="44">
        <f>G328+G331+G333+G338</f>
        <v>22241</v>
      </c>
      <c r="H327" s="44"/>
      <c r="I327" s="1"/>
      <c r="J327" s="1"/>
      <c r="K327" s="1"/>
      <c r="L327" s="1"/>
      <c r="M327" s="1"/>
      <c r="N327" s="1"/>
    </row>
    <row r="328" spans="1:14" s="4" customFormat="1" ht="15.75">
      <c r="A328" s="45" t="s">
        <v>95</v>
      </c>
      <c r="B328" s="18" t="s">
        <v>123</v>
      </c>
      <c r="C328" s="18" t="s">
        <v>116</v>
      </c>
      <c r="D328" s="18" t="s">
        <v>157</v>
      </c>
      <c r="E328" s="39"/>
      <c r="F328" s="40"/>
      <c r="G328" s="44">
        <f>G329</f>
        <v>8273.5</v>
      </c>
      <c r="H328" s="44"/>
      <c r="I328" s="1"/>
      <c r="J328" s="1"/>
      <c r="K328" s="1"/>
      <c r="L328" s="1"/>
      <c r="M328" s="1"/>
      <c r="N328" s="1"/>
    </row>
    <row r="329" spans="1:14" s="4" customFormat="1" ht="15.75">
      <c r="A329" s="37" t="s">
        <v>37</v>
      </c>
      <c r="B329" s="18" t="s">
        <v>123</v>
      </c>
      <c r="C329" s="18" t="s">
        <v>116</v>
      </c>
      <c r="D329" s="18" t="s">
        <v>159</v>
      </c>
      <c r="E329" s="39"/>
      <c r="F329" s="40"/>
      <c r="G329" s="44">
        <f>G330</f>
        <v>8273.5</v>
      </c>
      <c r="H329" s="44"/>
      <c r="I329" s="1"/>
      <c r="J329" s="1"/>
      <c r="K329" s="1"/>
      <c r="L329" s="1"/>
      <c r="M329" s="1"/>
      <c r="N329" s="1"/>
    </row>
    <row r="330" spans="1:14" s="4" customFormat="1" ht="15.75">
      <c r="A330" s="53" t="s">
        <v>152</v>
      </c>
      <c r="B330" s="18" t="s">
        <v>123</v>
      </c>
      <c r="C330" s="18" t="s">
        <v>116</v>
      </c>
      <c r="D330" s="18" t="s">
        <v>159</v>
      </c>
      <c r="E330" s="18" t="s">
        <v>158</v>
      </c>
      <c r="F330" s="46" t="s">
        <v>158</v>
      </c>
      <c r="G330" s="44">
        <f>'Прилож №5'!H429</f>
        <v>8273.5</v>
      </c>
      <c r="H330" s="44"/>
      <c r="I330" s="1"/>
      <c r="J330" s="1"/>
      <c r="K330" s="1"/>
      <c r="L330" s="1"/>
      <c r="M330" s="1"/>
      <c r="N330" s="1"/>
    </row>
    <row r="331" spans="1:14" s="4" customFormat="1" ht="16.5" customHeight="1">
      <c r="A331" s="48" t="s">
        <v>237</v>
      </c>
      <c r="B331" s="18" t="s">
        <v>123</v>
      </c>
      <c r="C331" s="18" t="s">
        <v>116</v>
      </c>
      <c r="D331" s="18" t="s">
        <v>238</v>
      </c>
      <c r="E331" s="18"/>
      <c r="F331" s="46"/>
      <c r="G331" s="44">
        <f>G332</f>
        <v>56.1</v>
      </c>
      <c r="H331" s="44"/>
      <c r="I331" s="1"/>
      <c r="J331" s="1"/>
      <c r="K331" s="1"/>
      <c r="L331" s="1"/>
      <c r="M331" s="1"/>
      <c r="N331" s="1"/>
    </row>
    <row r="332" spans="1:14" s="4" customFormat="1" ht="15.75">
      <c r="A332" s="53" t="s">
        <v>152</v>
      </c>
      <c r="B332" s="18" t="s">
        <v>123</v>
      </c>
      <c r="C332" s="18" t="s">
        <v>116</v>
      </c>
      <c r="D332" s="18" t="s">
        <v>238</v>
      </c>
      <c r="E332" s="18" t="s">
        <v>158</v>
      </c>
      <c r="F332" s="46"/>
      <c r="G332" s="44">
        <f>'Прилож №5'!H431</f>
        <v>56.1</v>
      </c>
      <c r="H332" s="44"/>
      <c r="I332" s="1"/>
      <c r="J332" s="1"/>
      <c r="K332" s="1"/>
      <c r="L332" s="1"/>
      <c r="M332" s="1"/>
      <c r="N332" s="1"/>
    </row>
    <row r="333" spans="1:14" s="4" customFormat="1" ht="57.75">
      <c r="A333" s="45" t="s">
        <v>73</v>
      </c>
      <c r="B333" s="18" t="s">
        <v>123</v>
      </c>
      <c r="C333" s="18" t="s">
        <v>116</v>
      </c>
      <c r="D333" s="18" t="s">
        <v>29</v>
      </c>
      <c r="E333" s="18"/>
      <c r="F333" s="46"/>
      <c r="G333" s="44">
        <f>G334+G336</f>
        <v>6982.2</v>
      </c>
      <c r="H333" s="44"/>
      <c r="I333" s="1"/>
      <c r="J333" s="1"/>
      <c r="K333" s="1"/>
      <c r="L333" s="1"/>
      <c r="M333" s="1"/>
      <c r="N333" s="1"/>
    </row>
    <row r="334" spans="1:14" s="4" customFormat="1" ht="18" customHeight="1">
      <c r="A334" s="48" t="s">
        <v>237</v>
      </c>
      <c r="B334" s="18" t="s">
        <v>123</v>
      </c>
      <c r="C334" s="18" t="s">
        <v>116</v>
      </c>
      <c r="D334" s="18" t="s">
        <v>242</v>
      </c>
      <c r="E334" s="18"/>
      <c r="F334" s="46"/>
      <c r="G334" s="44">
        <f>G335</f>
        <v>58.2</v>
      </c>
      <c r="H334" s="44"/>
      <c r="I334" s="1"/>
      <c r="J334" s="1"/>
      <c r="K334" s="1"/>
      <c r="L334" s="1"/>
      <c r="M334" s="1"/>
      <c r="N334" s="1"/>
    </row>
    <row r="335" spans="1:14" s="4" customFormat="1" ht="15.75">
      <c r="A335" s="37" t="s">
        <v>155</v>
      </c>
      <c r="B335" s="18" t="s">
        <v>123</v>
      </c>
      <c r="C335" s="18" t="s">
        <v>116</v>
      </c>
      <c r="D335" s="18" t="s">
        <v>242</v>
      </c>
      <c r="E335" s="18" t="s">
        <v>156</v>
      </c>
      <c r="F335" s="46"/>
      <c r="G335" s="44">
        <f>'Прилож №5'!H434</f>
        <v>58.2</v>
      </c>
      <c r="H335" s="44"/>
      <c r="I335" s="1"/>
      <c r="J335" s="1"/>
      <c r="K335" s="1"/>
      <c r="L335" s="1"/>
      <c r="M335" s="1"/>
      <c r="N335" s="1"/>
    </row>
    <row r="336" spans="1:14" s="4" customFormat="1" ht="15.75">
      <c r="A336" s="37" t="s">
        <v>18</v>
      </c>
      <c r="B336" s="18" t="s">
        <v>123</v>
      </c>
      <c r="C336" s="18" t="s">
        <v>116</v>
      </c>
      <c r="D336" s="18" t="s">
        <v>135</v>
      </c>
      <c r="E336" s="18"/>
      <c r="F336" s="46"/>
      <c r="G336" s="44">
        <f>G337</f>
        <v>6924</v>
      </c>
      <c r="H336" s="44"/>
      <c r="I336" s="1"/>
      <c r="J336" s="1"/>
      <c r="K336" s="1"/>
      <c r="L336" s="1"/>
      <c r="M336" s="1"/>
      <c r="N336" s="1"/>
    </row>
    <row r="337" spans="1:14" s="4" customFormat="1" ht="15.75">
      <c r="A337" s="37" t="s">
        <v>155</v>
      </c>
      <c r="B337" s="18" t="s">
        <v>123</v>
      </c>
      <c r="C337" s="18" t="s">
        <v>116</v>
      </c>
      <c r="D337" s="18" t="s">
        <v>135</v>
      </c>
      <c r="E337" s="18" t="s">
        <v>156</v>
      </c>
      <c r="F337" s="46"/>
      <c r="G337" s="44">
        <f>'Прилож №5'!H436</f>
        <v>6924</v>
      </c>
      <c r="H337" s="44"/>
      <c r="I337" s="1"/>
      <c r="J337" s="1"/>
      <c r="K337" s="1"/>
      <c r="L337" s="1"/>
      <c r="M337" s="1"/>
      <c r="N337" s="1"/>
    </row>
    <row r="338" spans="1:14" s="4" customFormat="1" ht="15.75">
      <c r="A338" s="37" t="s">
        <v>83</v>
      </c>
      <c r="B338" s="18" t="s">
        <v>123</v>
      </c>
      <c r="C338" s="18" t="s">
        <v>116</v>
      </c>
      <c r="D338" s="18" t="s">
        <v>84</v>
      </c>
      <c r="E338" s="18"/>
      <c r="F338" s="46"/>
      <c r="G338" s="44">
        <f>G339+G341</f>
        <v>6929.200000000001</v>
      </c>
      <c r="H338" s="44"/>
      <c r="I338" s="1"/>
      <c r="J338" s="1"/>
      <c r="K338" s="1"/>
      <c r="L338" s="1"/>
      <c r="M338" s="1"/>
      <c r="N338" s="1"/>
    </row>
    <row r="339" spans="1:14" s="4" customFormat="1" ht="43.5">
      <c r="A339" s="45" t="s">
        <v>231</v>
      </c>
      <c r="B339" s="18" t="s">
        <v>123</v>
      </c>
      <c r="C339" s="18" t="s">
        <v>116</v>
      </c>
      <c r="D339" s="18" t="s">
        <v>136</v>
      </c>
      <c r="E339" s="18"/>
      <c r="F339" s="46"/>
      <c r="G339" s="44">
        <f>G340</f>
        <v>753.6</v>
      </c>
      <c r="H339" s="44"/>
      <c r="I339" s="1"/>
      <c r="J339" s="1"/>
      <c r="K339" s="1"/>
      <c r="L339" s="1"/>
      <c r="M339" s="1"/>
      <c r="N339" s="1"/>
    </row>
    <row r="340" spans="1:14" s="4" customFormat="1" ht="15.75">
      <c r="A340" s="37" t="s">
        <v>94</v>
      </c>
      <c r="B340" s="18" t="s">
        <v>123</v>
      </c>
      <c r="C340" s="18" t="s">
        <v>116</v>
      </c>
      <c r="D340" s="18" t="s">
        <v>136</v>
      </c>
      <c r="E340" s="18" t="s">
        <v>158</v>
      </c>
      <c r="F340" s="46"/>
      <c r="G340" s="44">
        <f>'Прилож №5'!H439</f>
        <v>753.6</v>
      </c>
      <c r="H340" s="44"/>
      <c r="I340" s="1"/>
      <c r="J340" s="1"/>
      <c r="K340" s="1"/>
      <c r="L340" s="1"/>
      <c r="M340" s="1"/>
      <c r="N340" s="1"/>
    </row>
    <row r="341" spans="1:14" s="4" customFormat="1" ht="29.25">
      <c r="A341" s="45" t="s">
        <v>214</v>
      </c>
      <c r="B341" s="18" t="s">
        <v>123</v>
      </c>
      <c r="C341" s="18" t="s">
        <v>116</v>
      </c>
      <c r="D341" s="18" t="s">
        <v>266</v>
      </c>
      <c r="E341" s="18"/>
      <c r="F341" s="46"/>
      <c r="G341" s="44">
        <f>G342+G343</f>
        <v>6175.6</v>
      </c>
      <c r="H341" s="44"/>
      <c r="I341" s="1"/>
      <c r="J341" s="1"/>
      <c r="K341" s="1"/>
      <c r="L341" s="1"/>
      <c r="M341" s="1"/>
      <c r="N341" s="1"/>
    </row>
    <row r="342" spans="1:14" s="4" customFormat="1" ht="15.75">
      <c r="A342" s="37" t="s">
        <v>155</v>
      </c>
      <c r="B342" s="18" t="s">
        <v>123</v>
      </c>
      <c r="C342" s="18" t="s">
        <v>116</v>
      </c>
      <c r="D342" s="18" t="s">
        <v>266</v>
      </c>
      <c r="E342" s="18" t="s">
        <v>156</v>
      </c>
      <c r="F342" s="46"/>
      <c r="G342" s="44">
        <f>'Прилож №5'!H441</f>
        <v>4183.8</v>
      </c>
      <c r="H342" s="44"/>
      <c r="I342" s="1"/>
      <c r="J342" s="1"/>
      <c r="K342" s="1"/>
      <c r="L342" s="1"/>
      <c r="M342" s="1"/>
      <c r="N342" s="1"/>
    </row>
    <row r="343" spans="1:14" s="4" customFormat="1" ht="15.75">
      <c r="A343" s="37" t="s">
        <v>94</v>
      </c>
      <c r="B343" s="18" t="s">
        <v>123</v>
      </c>
      <c r="C343" s="18" t="s">
        <v>116</v>
      </c>
      <c r="D343" s="18" t="s">
        <v>266</v>
      </c>
      <c r="E343" s="18" t="s">
        <v>158</v>
      </c>
      <c r="F343" s="46"/>
      <c r="G343" s="44">
        <f>'Прилож №5'!H174+'Прилож №5'!H442</f>
        <v>1991.8</v>
      </c>
      <c r="H343" s="44"/>
      <c r="I343" s="1"/>
      <c r="J343" s="1"/>
      <c r="K343" s="1"/>
      <c r="L343" s="1"/>
      <c r="M343" s="1"/>
      <c r="N343" s="1"/>
    </row>
    <row r="344" spans="1:14" s="4" customFormat="1" ht="15.75">
      <c r="A344" s="42" t="s">
        <v>199</v>
      </c>
      <c r="B344" s="39" t="s">
        <v>120</v>
      </c>
      <c r="C344" s="39"/>
      <c r="D344" s="39"/>
      <c r="E344" s="39"/>
      <c r="F344" s="18"/>
      <c r="G344" s="41">
        <f>G345+G364+G376+G382+G393</f>
        <v>815376</v>
      </c>
      <c r="H344" s="41">
        <f>H345+H364+H376+H382+H393</f>
        <v>807907.4</v>
      </c>
      <c r="I344" s="1"/>
      <c r="J344" s="1"/>
      <c r="K344" s="1"/>
      <c r="L344" s="1"/>
      <c r="M344" s="1"/>
      <c r="N344" s="1"/>
    </row>
    <row r="345" spans="1:14" s="4" customFormat="1" ht="15.75">
      <c r="A345" s="42" t="s">
        <v>141</v>
      </c>
      <c r="B345" s="39" t="s">
        <v>120</v>
      </c>
      <c r="C345" s="39" t="s">
        <v>114</v>
      </c>
      <c r="D345" s="39"/>
      <c r="E345" s="39"/>
      <c r="F345" s="39"/>
      <c r="G345" s="41">
        <f>G346+G357</f>
        <v>98164.40000000001</v>
      </c>
      <c r="H345" s="41">
        <f>H346+H357</f>
        <v>91998.90000000001</v>
      </c>
      <c r="I345" s="1"/>
      <c r="J345" s="1"/>
      <c r="K345" s="1"/>
      <c r="L345" s="1"/>
      <c r="M345" s="1"/>
      <c r="N345" s="1"/>
    </row>
    <row r="346" spans="1:14" s="4" customFormat="1" ht="15.75">
      <c r="A346" s="37" t="s">
        <v>191</v>
      </c>
      <c r="B346" s="18" t="s">
        <v>120</v>
      </c>
      <c r="C346" s="18" t="s">
        <v>114</v>
      </c>
      <c r="D346" s="18" t="s">
        <v>30</v>
      </c>
      <c r="E346" s="18"/>
      <c r="F346" s="18"/>
      <c r="G346" s="44">
        <f>G347+G351+G355+G353+G349+G356</f>
        <v>93654.3</v>
      </c>
      <c r="H346" s="44">
        <f>H347+H351+H355+H353+H349</f>
        <v>87488.8</v>
      </c>
      <c r="I346" s="1"/>
      <c r="J346" s="1"/>
      <c r="K346" s="1"/>
      <c r="L346" s="1"/>
      <c r="M346" s="1"/>
      <c r="N346" s="1"/>
    </row>
    <row r="347" spans="1:14" s="4" customFormat="1" ht="43.5">
      <c r="A347" s="45" t="s">
        <v>336</v>
      </c>
      <c r="B347" s="18" t="s">
        <v>120</v>
      </c>
      <c r="C347" s="18" t="s">
        <v>114</v>
      </c>
      <c r="D347" s="18" t="s">
        <v>337</v>
      </c>
      <c r="E347" s="18"/>
      <c r="F347" s="46"/>
      <c r="G347" s="44">
        <f>G348</f>
        <v>83278.8</v>
      </c>
      <c r="H347" s="44">
        <f>H348</f>
        <v>83278.8</v>
      </c>
      <c r="I347" s="1"/>
      <c r="J347" s="1"/>
      <c r="K347" s="1"/>
      <c r="L347" s="1"/>
      <c r="M347" s="1"/>
      <c r="N347" s="1"/>
    </row>
    <row r="348" spans="1:14" s="4" customFormat="1" ht="15.75">
      <c r="A348" s="53" t="s">
        <v>321</v>
      </c>
      <c r="B348" s="18" t="s">
        <v>120</v>
      </c>
      <c r="C348" s="18" t="s">
        <v>114</v>
      </c>
      <c r="D348" s="18" t="s">
        <v>337</v>
      </c>
      <c r="E348" s="18" t="s">
        <v>318</v>
      </c>
      <c r="F348" s="46" t="s">
        <v>318</v>
      </c>
      <c r="G348" s="44">
        <f>'Прилож №5'!H179</f>
        <v>83278.8</v>
      </c>
      <c r="H348" s="44">
        <f>'Прилож №5'!I179</f>
        <v>83278.8</v>
      </c>
      <c r="I348" s="1"/>
      <c r="J348" s="1"/>
      <c r="K348" s="1"/>
      <c r="L348" s="1"/>
      <c r="M348" s="1"/>
      <c r="N348" s="1"/>
    </row>
    <row r="349" spans="1:14" s="4" customFormat="1" ht="57.75">
      <c r="A349" s="50" t="s">
        <v>354</v>
      </c>
      <c r="B349" s="18" t="s">
        <v>120</v>
      </c>
      <c r="C349" s="18" t="s">
        <v>114</v>
      </c>
      <c r="D349" s="18" t="s">
        <v>353</v>
      </c>
      <c r="E349" s="18"/>
      <c r="F349" s="46"/>
      <c r="G349" s="44">
        <f>G350</f>
        <v>1019.5</v>
      </c>
      <c r="H349" s="44">
        <f>H350</f>
        <v>952</v>
      </c>
      <c r="I349" s="1"/>
      <c r="J349" s="1"/>
      <c r="K349" s="1"/>
      <c r="L349" s="1"/>
      <c r="M349" s="1"/>
      <c r="N349" s="1"/>
    </row>
    <row r="350" spans="1:14" s="4" customFormat="1" ht="15.75">
      <c r="A350" s="53" t="s">
        <v>321</v>
      </c>
      <c r="B350" s="18" t="s">
        <v>120</v>
      </c>
      <c r="C350" s="18" t="s">
        <v>114</v>
      </c>
      <c r="D350" s="18" t="s">
        <v>353</v>
      </c>
      <c r="E350" s="18" t="s">
        <v>318</v>
      </c>
      <c r="F350" s="46"/>
      <c r="G350" s="44">
        <f>'Прилож №5'!H181</f>
        <v>1019.5</v>
      </c>
      <c r="H350" s="44">
        <f>'Прилож №5'!I181</f>
        <v>952</v>
      </c>
      <c r="I350" s="1"/>
      <c r="J350" s="1"/>
      <c r="K350" s="1"/>
      <c r="L350" s="1"/>
      <c r="M350" s="1"/>
      <c r="N350" s="1"/>
    </row>
    <row r="351" spans="1:14" s="4" customFormat="1" ht="45.75" customHeight="1">
      <c r="A351" s="45" t="s">
        <v>345</v>
      </c>
      <c r="B351" s="18" t="s">
        <v>120</v>
      </c>
      <c r="C351" s="18" t="s">
        <v>114</v>
      </c>
      <c r="D351" s="18" t="s">
        <v>342</v>
      </c>
      <c r="E351" s="18"/>
      <c r="F351" s="46"/>
      <c r="G351" s="44">
        <f>G352</f>
        <v>1758</v>
      </c>
      <c r="H351" s="44">
        <f>H352</f>
        <v>1758</v>
      </c>
      <c r="I351" s="1"/>
      <c r="J351" s="1"/>
      <c r="K351" s="1"/>
      <c r="L351" s="1"/>
      <c r="M351" s="1"/>
      <c r="N351" s="1"/>
    </row>
    <row r="352" spans="1:14" s="4" customFormat="1" ht="15.75">
      <c r="A352" s="53" t="s">
        <v>321</v>
      </c>
      <c r="B352" s="18" t="s">
        <v>120</v>
      </c>
      <c r="C352" s="18" t="s">
        <v>114</v>
      </c>
      <c r="D352" s="18" t="s">
        <v>342</v>
      </c>
      <c r="E352" s="18" t="s">
        <v>318</v>
      </c>
      <c r="F352" s="46" t="s">
        <v>318</v>
      </c>
      <c r="G352" s="44">
        <f>'Прилож №5'!H183</f>
        <v>1758</v>
      </c>
      <c r="H352" s="44">
        <f>'Прилож №5'!I183</f>
        <v>1758</v>
      </c>
      <c r="I352" s="1"/>
      <c r="J352" s="1"/>
      <c r="K352" s="1"/>
      <c r="L352" s="1"/>
      <c r="M352" s="1"/>
      <c r="N352" s="1"/>
    </row>
    <row r="353" spans="1:14" s="4" customFormat="1" ht="43.5">
      <c r="A353" s="45" t="s">
        <v>356</v>
      </c>
      <c r="B353" s="18" t="s">
        <v>120</v>
      </c>
      <c r="C353" s="18" t="s">
        <v>114</v>
      </c>
      <c r="D353" s="18" t="s">
        <v>355</v>
      </c>
      <c r="E353" s="18"/>
      <c r="F353" s="46"/>
      <c r="G353" s="44">
        <f>G354</f>
        <v>1500</v>
      </c>
      <c r="H353" s="44">
        <f>H354</f>
        <v>1500</v>
      </c>
      <c r="I353" s="1"/>
      <c r="J353" s="1"/>
      <c r="K353" s="1"/>
      <c r="L353" s="1"/>
      <c r="M353" s="1"/>
      <c r="N353" s="1"/>
    </row>
    <row r="354" spans="1:14" s="4" customFormat="1" ht="15.75">
      <c r="A354" s="53" t="s">
        <v>321</v>
      </c>
      <c r="B354" s="18" t="s">
        <v>120</v>
      </c>
      <c r="C354" s="18" t="s">
        <v>114</v>
      </c>
      <c r="D354" s="18" t="s">
        <v>355</v>
      </c>
      <c r="E354" s="18" t="s">
        <v>318</v>
      </c>
      <c r="F354" s="46" t="s">
        <v>318</v>
      </c>
      <c r="G354" s="44">
        <f>'Прилож №5'!H185</f>
        <v>1500</v>
      </c>
      <c r="H354" s="44">
        <f>'Прилож №5'!I185</f>
        <v>1500</v>
      </c>
      <c r="I354" s="1"/>
      <c r="J354" s="1"/>
      <c r="K354" s="1"/>
      <c r="L354" s="1"/>
      <c r="M354" s="1"/>
      <c r="N354" s="1"/>
    </row>
    <row r="355" spans="1:14" s="4" customFormat="1" ht="15.75">
      <c r="A355" s="37" t="s">
        <v>155</v>
      </c>
      <c r="B355" s="18" t="s">
        <v>120</v>
      </c>
      <c r="C355" s="18" t="s">
        <v>114</v>
      </c>
      <c r="D355" s="18" t="s">
        <v>343</v>
      </c>
      <c r="E355" s="18" t="s">
        <v>156</v>
      </c>
      <c r="F355" s="46" t="s">
        <v>318</v>
      </c>
      <c r="G355" s="44">
        <f>'Прилож №5'!H186</f>
        <v>5453.8</v>
      </c>
      <c r="H355" s="44"/>
      <c r="I355" s="1"/>
      <c r="J355" s="1"/>
      <c r="K355" s="1"/>
      <c r="L355" s="1"/>
      <c r="M355" s="1"/>
      <c r="N355" s="1"/>
    </row>
    <row r="356" spans="1:14" s="4" customFormat="1" ht="15.75">
      <c r="A356" s="53" t="s">
        <v>152</v>
      </c>
      <c r="B356" s="18" t="s">
        <v>120</v>
      </c>
      <c r="C356" s="18" t="s">
        <v>114</v>
      </c>
      <c r="D356" s="18" t="s">
        <v>343</v>
      </c>
      <c r="E356" s="18" t="s">
        <v>158</v>
      </c>
      <c r="F356" s="46"/>
      <c r="G356" s="44">
        <f>'Прилож №5'!H187</f>
        <v>644.2</v>
      </c>
      <c r="H356" s="44"/>
      <c r="I356" s="1"/>
      <c r="J356" s="1"/>
      <c r="K356" s="1"/>
      <c r="L356" s="1"/>
      <c r="M356" s="1"/>
      <c r="N356" s="1"/>
    </row>
    <row r="357" spans="1:14" s="4" customFormat="1" ht="15.75">
      <c r="A357" s="42" t="s">
        <v>170</v>
      </c>
      <c r="B357" s="39" t="s">
        <v>120</v>
      </c>
      <c r="C357" s="39" t="s">
        <v>114</v>
      </c>
      <c r="D357" s="39" t="s">
        <v>171</v>
      </c>
      <c r="E357" s="39"/>
      <c r="F357" s="39"/>
      <c r="G357" s="41">
        <f>G358+G360+G362</f>
        <v>4510.1</v>
      </c>
      <c r="H357" s="41">
        <f>H358+H360+H362</f>
        <v>4510.1</v>
      </c>
      <c r="I357" s="1"/>
      <c r="J357" s="1"/>
      <c r="K357" s="1"/>
      <c r="L357" s="1"/>
      <c r="M357" s="1"/>
      <c r="N357" s="1"/>
    </row>
    <row r="358" spans="1:14" s="4" customFormat="1" ht="29.25">
      <c r="A358" s="45" t="s">
        <v>338</v>
      </c>
      <c r="B358" s="18" t="s">
        <v>120</v>
      </c>
      <c r="C358" s="18" t="s">
        <v>114</v>
      </c>
      <c r="D358" s="18" t="s">
        <v>339</v>
      </c>
      <c r="E358" s="18"/>
      <c r="F358" s="46"/>
      <c r="G358" s="44">
        <f>G359</f>
        <v>4229.1</v>
      </c>
      <c r="H358" s="44">
        <f>H359</f>
        <v>4229.1</v>
      </c>
      <c r="I358" s="1"/>
      <c r="J358" s="1"/>
      <c r="K358" s="1"/>
      <c r="L358" s="1"/>
      <c r="M358" s="1"/>
      <c r="N358" s="1"/>
    </row>
    <row r="359" spans="1:14" s="4" customFormat="1" ht="15.75">
      <c r="A359" s="53" t="s">
        <v>321</v>
      </c>
      <c r="B359" s="18" t="s">
        <v>120</v>
      </c>
      <c r="C359" s="18" t="s">
        <v>114</v>
      </c>
      <c r="D359" s="18" t="s">
        <v>339</v>
      </c>
      <c r="E359" s="18" t="s">
        <v>318</v>
      </c>
      <c r="F359" s="46" t="s">
        <v>318</v>
      </c>
      <c r="G359" s="44">
        <f>'Прилож №5'!H190</f>
        <v>4229.1</v>
      </c>
      <c r="H359" s="44">
        <f>'Прилож №5'!I190</f>
        <v>4229.1</v>
      </c>
      <c r="I359" s="1"/>
      <c r="J359" s="1"/>
      <c r="K359" s="1"/>
      <c r="L359" s="1"/>
      <c r="M359" s="1"/>
      <c r="N359" s="1"/>
    </row>
    <row r="360" spans="1:14" s="4" customFormat="1" ht="43.5">
      <c r="A360" s="45" t="s">
        <v>346</v>
      </c>
      <c r="B360" s="18" t="s">
        <v>120</v>
      </c>
      <c r="C360" s="18" t="s">
        <v>114</v>
      </c>
      <c r="D360" s="18" t="s">
        <v>344</v>
      </c>
      <c r="E360" s="18"/>
      <c r="F360" s="46"/>
      <c r="G360" s="41">
        <f>G361</f>
        <v>181</v>
      </c>
      <c r="H360" s="41">
        <f>H361</f>
        <v>181</v>
      </c>
      <c r="I360" s="1"/>
      <c r="J360" s="1"/>
      <c r="K360" s="1"/>
      <c r="L360" s="1"/>
      <c r="M360" s="1"/>
      <c r="N360" s="1"/>
    </row>
    <row r="361" spans="1:14" s="4" customFormat="1" ht="15.75">
      <c r="A361" s="53" t="s">
        <v>321</v>
      </c>
      <c r="B361" s="18" t="s">
        <v>120</v>
      </c>
      <c r="C361" s="18" t="s">
        <v>114</v>
      </c>
      <c r="D361" s="18" t="s">
        <v>344</v>
      </c>
      <c r="E361" s="18" t="s">
        <v>318</v>
      </c>
      <c r="F361" s="46" t="s">
        <v>318</v>
      </c>
      <c r="G361" s="44">
        <f>'Прилож №5'!H192</f>
        <v>181</v>
      </c>
      <c r="H361" s="44">
        <f>'Прилож №5'!I192</f>
        <v>181</v>
      </c>
      <c r="I361" s="1"/>
      <c r="J361" s="1"/>
      <c r="K361" s="1"/>
      <c r="L361" s="1"/>
      <c r="M361" s="1"/>
      <c r="N361" s="1"/>
    </row>
    <row r="362" spans="1:14" s="4" customFormat="1" ht="43.5">
      <c r="A362" s="45" t="s">
        <v>356</v>
      </c>
      <c r="B362" s="18" t="s">
        <v>120</v>
      </c>
      <c r="C362" s="18" t="s">
        <v>114</v>
      </c>
      <c r="D362" s="18" t="s">
        <v>357</v>
      </c>
      <c r="E362" s="18"/>
      <c r="F362" s="46"/>
      <c r="G362" s="44">
        <f>G363</f>
        <v>100</v>
      </c>
      <c r="H362" s="44">
        <f>H363</f>
        <v>100</v>
      </c>
      <c r="I362" s="1"/>
      <c r="J362" s="1"/>
      <c r="K362" s="1"/>
      <c r="L362" s="1"/>
      <c r="M362" s="1"/>
      <c r="N362" s="1"/>
    </row>
    <row r="363" spans="1:14" s="4" customFormat="1" ht="15.75">
      <c r="A363" s="53" t="s">
        <v>321</v>
      </c>
      <c r="B363" s="18" t="s">
        <v>120</v>
      </c>
      <c r="C363" s="18" t="s">
        <v>114</v>
      </c>
      <c r="D363" s="18" t="s">
        <v>357</v>
      </c>
      <c r="E363" s="18" t="s">
        <v>318</v>
      </c>
      <c r="F363" s="46"/>
      <c r="G363" s="44">
        <f>'Прилож №5'!H194</f>
        <v>100</v>
      </c>
      <c r="H363" s="44">
        <f>'Прилож №5'!I194</f>
        <v>100</v>
      </c>
      <c r="I363" s="1"/>
      <c r="J363" s="1"/>
      <c r="K363" s="1"/>
      <c r="L363" s="1"/>
      <c r="M363" s="1"/>
      <c r="N363" s="1"/>
    </row>
    <row r="364" spans="1:14" s="3" customFormat="1" ht="15.75">
      <c r="A364" s="42" t="s">
        <v>172</v>
      </c>
      <c r="B364" s="39" t="s">
        <v>120</v>
      </c>
      <c r="C364" s="39" t="s">
        <v>115</v>
      </c>
      <c r="D364" s="39"/>
      <c r="E364" s="39"/>
      <c r="F364" s="40"/>
      <c r="G364" s="41">
        <f>G365</f>
        <v>150949</v>
      </c>
      <c r="H364" s="41">
        <f>H365</f>
        <v>149734.4</v>
      </c>
      <c r="I364" s="2"/>
      <c r="J364" s="2"/>
      <c r="K364" s="2"/>
      <c r="L364" s="2"/>
      <c r="M364" s="2"/>
      <c r="N364" s="2"/>
    </row>
    <row r="365" spans="1:14" s="3" customFormat="1" ht="15.75">
      <c r="A365" s="37" t="s">
        <v>173</v>
      </c>
      <c r="B365" s="18" t="s">
        <v>120</v>
      </c>
      <c r="C365" s="18" t="s">
        <v>115</v>
      </c>
      <c r="D365" s="18" t="s">
        <v>174</v>
      </c>
      <c r="E365" s="18"/>
      <c r="F365" s="46"/>
      <c r="G365" s="44">
        <f>G368+G370+G374+G366+G372</f>
        <v>150949</v>
      </c>
      <c r="H365" s="44">
        <f>H368+H370+H374+H366+H372</f>
        <v>149734.4</v>
      </c>
      <c r="I365" s="2"/>
      <c r="J365" s="2"/>
      <c r="K365" s="2"/>
      <c r="L365" s="2"/>
      <c r="M365" s="2"/>
      <c r="N365" s="2"/>
    </row>
    <row r="366" spans="1:14" s="3" customFormat="1" ht="43.5">
      <c r="A366" s="45" t="s">
        <v>360</v>
      </c>
      <c r="B366" s="18" t="s">
        <v>120</v>
      </c>
      <c r="C366" s="18" t="s">
        <v>115</v>
      </c>
      <c r="D366" s="18" t="s">
        <v>359</v>
      </c>
      <c r="E366" s="18"/>
      <c r="F366" s="46"/>
      <c r="G366" s="44">
        <f>G367</f>
        <v>10111.6</v>
      </c>
      <c r="H366" s="44">
        <f>H367</f>
        <v>10062</v>
      </c>
      <c r="I366" s="2"/>
      <c r="J366" s="2"/>
      <c r="K366" s="2"/>
      <c r="L366" s="2"/>
      <c r="M366" s="2"/>
      <c r="N366" s="2"/>
    </row>
    <row r="367" spans="1:14" s="3" customFormat="1" ht="15.75">
      <c r="A367" s="53" t="s">
        <v>321</v>
      </c>
      <c r="B367" s="18" t="s">
        <v>120</v>
      </c>
      <c r="C367" s="18" t="s">
        <v>115</v>
      </c>
      <c r="D367" s="18" t="s">
        <v>359</v>
      </c>
      <c r="E367" s="18" t="s">
        <v>318</v>
      </c>
      <c r="F367" s="46" t="s">
        <v>318</v>
      </c>
      <c r="G367" s="44">
        <f>'Прилож №5'!H198</f>
        <v>10111.6</v>
      </c>
      <c r="H367" s="44">
        <f>'Прилож №5'!I198</f>
        <v>10062</v>
      </c>
      <c r="I367" s="2"/>
      <c r="J367" s="2"/>
      <c r="K367" s="2"/>
      <c r="L367" s="2"/>
      <c r="M367" s="2"/>
      <c r="N367" s="2"/>
    </row>
    <row r="368" spans="1:14" s="3" customFormat="1" ht="43.5">
      <c r="A368" s="45" t="s">
        <v>348</v>
      </c>
      <c r="B368" s="18" t="s">
        <v>120</v>
      </c>
      <c r="C368" s="18" t="s">
        <v>115</v>
      </c>
      <c r="D368" s="18" t="s">
        <v>340</v>
      </c>
      <c r="E368" s="18"/>
      <c r="F368" s="46" t="s">
        <v>318</v>
      </c>
      <c r="G368" s="44">
        <f>G369</f>
        <v>131403.6</v>
      </c>
      <c r="H368" s="44">
        <f>H369</f>
        <v>131403.6</v>
      </c>
      <c r="I368" s="2"/>
      <c r="J368" s="2"/>
      <c r="K368" s="2"/>
      <c r="L368" s="2"/>
      <c r="M368" s="2"/>
      <c r="N368" s="2"/>
    </row>
    <row r="369" spans="1:14" s="3" customFormat="1" ht="15.75">
      <c r="A369" s="53" t="s">
        <v>321</v>
      </c>
      <c r="B369" s="18" t="s">
        <v>120</v>
      </c>
      <c r="C369" s="18" t="s">
        <v>115</v>
      </c>
      <c r="D369" s="18" t="s">
        <v>340</v>
      </c>
      <c r="E369" s="18" t="s">
        <v>318</v>
      </c>
      <c r="F369" s="46"/>
      <c r="G369" s="44">
        <f>'Прилож №5'!H199</f>
        <v>131403.6</v>
      </c>
      <c r="H369" s="44">
        <f>'Прилож №5'!I199</f>
        <v>131403.6</v>
      </c>
      <c r="I369" s="2"/>
      <c r="J369" s="2"/>
      <c r="K369" s="2"/>
      <c r="L369" s="2"/>
      <c r="M369" s="2"/>
      <c r="N369" s="2"/>
    </row>
    <row r="370" spans="1:14" s="3" customFormat="1" ht="42.75" customHeight="1">
      <c r="A370" s="45" t="s">
        <v>341</v>
      </c>
      <c r="B370" s="18" t="s">
        <v>120</v>
      </c>
      <c r="C370" s="18" t="s">
        <v>115</v>
      </c>
      <c r="D370" s="18" t="s">
        <v>347</v>
      </c>
      <c r="E370" s="18"/>
      <c r="F370" s="46"/>
      <c r="G370" s="44">
        <f>G371</f>
        <v>5602.8</v>
      </c>
      <c r="H370" s="44">
        <f>H371</f>
        <v>5602.8</v>
      </c>
      <c r="I370" s="2"/>
      <c r="J370" s="2"/>
      <c r="K370" s="2"/>
      <c r="L370" s="2"/>
      <c r="M370" s="2"/>
      <c r="N370" s="2"/>
    </row>
    <row r="371" spans="1:14" s="3" customFormat="1" ht="15.75">
      <c r="A371" s="53" t="s">
        <v>321</v>
      </c>
      <c r="B371" s="18" t="s">
        <v>120</v>
      </c>
      <c r="C371" s="18" t="s">
        <v>115</v>
      </c>
      <c r="D371" s="18" t="s">
        <v>347</v>
      </c>
      <c r="E371" s="18" t="s">
        <v>318</v>
      </c>
      <c r="F371" s="46" t="s">
        <v>318</v>
      </c>
      <c r="G371" s="44">
        <f>'Прилож №5'!H201</f>
        <v>5602.8</v>
      </c>
      <c r="H371" s="44">
        <f>'Прилож №5'!I201</f>
        <v>5602.8</v>
      </c>
      <c r="I371" s="2"/>
      <c r="J371" s="2"/>
      <c r="K371" s="2"/>
      <c r="L371" s="2"/>
      <c r="M371" s="2"/>
      <c r="N371" s="2"/>
    </row>
    <row r="372" spans="1:14" s="3" customFormat="1" ht="43.5">
      <c r="A372" s="45" t="s">
        <v>362</v>
      </c>
      <c r="B372" s="18" t="s">
        <v>120</v>
      </c>
      <c r="C372" s="18" t="s">
        <v>115</v>
      </c>
      <c r="D372" s="18" t="s">
        <v>361</v>
      </c>
      <c r="E372" s="18"/>
      <c r="F372" s="46"/>
      <c r="G372" s="44">
        <f>G373</f>
        <v>2666</v>
      </c>
      <c r="H372" s="44">
        <f>H373</f>
        <v>2666</v>
      </c>
      <c r="I372" s="2"/>
      <c r="J372" s="2"/>
      <c r="K372" s="2"/>
      <c r="L372" s="2"/>
      <c r="M372" s="2"/>
      <c r="N372" s="2"/>
    </row>
    <row r="373" spans="1:14" s="3" customFormat="1" ht="15.75">
      <c r="A373" s="53" t="s">
        <v>321</v>
      </c>
      <c r="B373" s="18" t="s">
        <v>120</v>
      </c>
      <c r="C373" s="18" t="s">
        <v>115</v>
      </c>
      <c r="D373" s="18" t="s">
        <v>361</v>
      </c>
      <c r="E373" s="18" t="s">
        <v>318</v>
      </c>
      <c r="F373" s="46" t="s">
        <v>318</v>
      </c>
      <c r="G373" s="44">
        <f>'Прилож №5'!H203</f>
        <v>2666</v>
      </c>
      <c r="H373" s="44">
        <f>'Прилож №5'!I203</f>
        <v>2666</v>
      </c>
      <c r="I373" s="2"/>
      <c r="J373" s="2"/>
      <c r="K373" s="2"/>
      <c r="L373" s="2"/>
      <c r="M373" s="2"/>
      <c r="N373" s="2"/>
    </row>
    <row r="374" spans="1:14" s="4" customFormat="1" ht="15.75">
      <c r="A374" s="37" t="s">
        <v>18</v>
      </c>
      <c r="B374" s="18" t="s">
        <v>120</v>
      </c>
      <c r="C374" s="18" t="s">
        <v>115</v>
      </c>
      <c r="D374" s="18" t="s">
        <v>175</v>
      </c>
      <c r="E374" s="18"/>
      <c r="F374" s="18"/>
      <c r="G374" s="44">
        <f>G375</f>
        <v>1165</v>
      </c>
      <c r="H374" s="44"/>
      <c r="I374" s="1"/>
      <c r="J374" s="1"/>
      <c r="K374" s="1"/>
      <c r="L374" s="1"/>
      <c r="M374" s="1"/>
      <c r="N374" s="1"/>
    </row>
    <row r="375" spans="1:14" s="4" customFormat="1" ht="15.75">
      <c r="A375" s="53" t="s">
        <v>155</v>
      </c>
      <c r="B375" s="18" t="s">
        <v>120</v>
      </c>
      <c r="C375" s="18" t="s">
        <v>115</v>
      </c>
      <c r="D375" s="18" t="s">
        <v>175</v>
      </c>
      <c r="E375" s="18" t="s">
        <v>318</v>
      </c>
      <c r="F375" s="18"/>
      <c r="G375" s="44">
        <f>'Прилож №5'!H205</f>
        <v>1165</v>
      </c>
      <c r="H375" s="44"/>
      <c r="I375" s="1"/>
      <c r="J375" s="1"/>
      <c r="K375" s="1"/>
      <c r="L375" s="1"/>
      <c r="M375" s="1"/>
      <c r="N375" s="1"/>
    </row>
    <row r="376" spans="1:14" s="3" customFormat="1" ht="15.75">
      <c r="A376" s="42" t="s">
        <v>176</v>
      </c>
      <c r="B376" s="39" t="s">
        <v>120</v>
      </c>
      <c r="C376" s="39" t="s">
        <v>119</v>
      </c>
      <c r="D376" s="39"/>
      <c r="E376" s="39"/>
      <c r="F376" s="39"/>
      <c r="G376" s="41">
        <f>G378+G380</f>
        <v>990.6</v>
      </c>
      <c r="H376" s="41">
        <f>H378+H380</f>
        <v>990.6</v>
      </c>
      <c r="I376" s="2"/>
      <c r="J376" s="2"/>
      <c r="K376" s="2"/>
      <c r="L376" s="2"/>
      <c r="M376" s="2"/>
      <c r="N376" s="2"/>
    </row>
    <row r="377" spans="1:14" s="3" customFormat="1" ht="15.75">
      <c r="A377" s="37" t="s">
        <v>191</v>
      </c>
      <c r="B377" s="18" t="s">
        <v>120</v>
      </c>
      <c r="C377" s="18" t="s">
        <v>119</v>
      </c>
      <c r="D377" s="18" t="s">
        <v>30</v>
      </c>
      <c r="E377" s="39"/>
      <c r="F377" s="39"/>
      <c r="G377" s="44">
        <f>G378+G380</f>
        <v>990.6</v>
      </c>
      <c r="H377" s="44">
        <f>H378+H380</f>
        <v>990.6</v>
      </c>
      <c r="I377" s="2"/>
      <c r="J377" s="2"/>
      <c r="K377" s="2"/>
      <c r="L377" s="2"/>
      <c r="M377" s="2"/>
      <c r="N377" s="2"/>
    </row>
    <row r="378" spans="1:14" s="3" customFormat="1" ht="43.5">
      <c r="A378" s="45" t="s">
        <v>336</v>
      </c>
      <c r="B378" s="18" t="s">
        <v>120</v>
      </c>
      <c r="C378" s="18" t="s">
        <v>119</v>
      </c>
      <c r="D378" s="18" t="s">
        <v>337</v>
      </c>
      <c r="E378" s="39"/>
      <c r="F378" s="39"/>
      <c r="G378" s="44">
        <f>G379</f>
        <v>990.4</v>
      </c>
      <c r="H378" s="44">
        <f>H379</f>
        <v>990.4</v>
      </c>
      <c r="I378" s="2"/>
      <c r="J378" s="2"/>
      <c r="K378" s="2"/>
      <c r="L378" s="2"/>
      <c r="M378" s="2"/>
      <c r="N378" s="2"/>
    </row>
    <row r="379" spans="1:14" s="3" customFormat="1" ht="15.75">
      <c r="A379" s="53" t="s">
        <v>321</v>
      </c>
      <c r="B379" s="18" t="s">
        <v>120</v>
      </c>
      <c r="C379" s="18" t="s">
        <v>119</v>
      </c>
      <c r="D379" s="18" t="s">
        <v>337</v>
      </c>
      <c r="E379" s="18" t="s">
        <v>318</v>
      </c>
      <c r="F379" s="18"/>
      <c r="G379" s="44">
        <f>'Прилож №5'!H209</f>
        <v>990.4</v>
      </c>
      <c r="H379" s="44">
        <f>'Прилож №5'!I209</f>
        <v>990.4</v>
      </c>
      <c r="I379" s="2"/>
      <c r="J379" s="2"/>
      <c r="K379" s="2"/>
      <c r="L379" s="2"/>
      <c r="M379" s="2"/>
      <c r="N379" s="2"/>
    </row>
    <row r="380" spans="1:14" s="3" customFormat="1" ht="46.5" customHeight="1">
      <c r="A380" s="45" t="s">
        <v>345</v>
      </c>
      <c r="B380" s="18" t="s">
        <v>120</v>
      </c>
      <c r="C380" s="18" t="s">
        <v>119</v>
      </c>
      <c r="D380" s="18" t="s">
        <v>342</v>
      </c>
      <c r="E380" s="18"/>
      <c r="F380" s="18"/>
      <c r="G380" s="44">
        <f>G381</f>
        <v>0.2</v>
      </c>
      <c r="H380" s="44">
        <f>H381</f>
        <v>0.2</v>
      </c>
      <c r="I380" s="2"/>
      <c r="J380" s="2"/>
      <c r="K380" s="2"/>
      <c r="L380" s="2"/>
      <c r="M380" s="2"/>
      <c r="N380" s="2"/>
    </row>
    <row r="381" spans="1:14" s="3" customFormat="1" ht="15.75">
      <c r="A381" s="53" t="s">
        <v>321</v>
      </c>
      <c r="B381" s="18" t="s">
        <v>120</v>
      </c>
      <c r="C381" s="18" t="s">
        <v>119</v>
      </c>
      <c r="D381" s="18" t="s">
        <v>342</v>
      </c>
      <c r="E381" s="18" t="s">
        <v>318</v>
      </c>
      <c r="F381" s="18"/>
      <c r="G381" s="44">
        <f>'Прилож №5'!H211</f>
        <v>0.2</v>
      </c>
      <c r="H381" s="44">
        <f>'Прилож №5'!I211</f>
        <v>0.2</v>
      </c>
      <c r="I381" s="2"/>
      <c r="J381" s="2"/>
      <c r="K381" s="2"/>
      <c r="L381" s="2"/>
      <c r="M381" s="2"/>
      <c r="N381" s="2"/>
    </row>
    <row r="382" spans="1:14" s="3" customFormat="1" ht="15.75">
      <c r="A382" s="42" t="s">
        <v>177</v>
      </c>
      <c r="B382" s="39" t="s">
        <v>120</v>
      </c>
      <c r="C382" s="39" t="s">
        <v>116</v>
      </c>
      <c r="D382" s="39"/>
      <c r="E382" s="18"/>
      <c r="F382" s="46"/>
      <c r="G382" s="41">
        <f>G383+G390</f>
        <v>64367.1</v>
      </c>
      <c r="H382" s="41">
        <f>H383+H390</f>
        <v>64367.1</v>
      </c>
      <c r="I382" s="2"/>
      <c r="J382" s="2"/>
      <c r="K382" s="2"/>
      <c r="L382" s="2"/>
      <c r="M382" s="2"/>
      <c r="N382" s="2"/>
    </row>
    <row r="383" spans="1:14" s="3" customFormat="1" ht="15.75">
      <c r="A383" s="37" t="s">
        <v>178</v>
      </c>
      <c r="B383" s="18" t="s">
        <v>120</v>
      </c>
      <c r="C383" s="18" t="s">
        <v>116</v>
      </c>
      <c r="D383" s="18" t="s">
        <v>179</v>
      </c>
      <c r="E383" s="18"/>
      <c r="F383" s="46"/>
      <c r="G383" s="44">
        <f>G384+G386+G389</f>
        <v>61321.1</v>
      </c>
      <c r="H383" s="44">
        <f>H384+H386+H389</f>
        <v>61321.1</v>
      </c>
      <c r="I383" s="2"/>
      <c r="J383" s="2"/>
      <c r="K383" s="2"/>
      <c r="L383" s="2"/>
      <c r="M383" s="2"/>
      <c r="N383" s="2"/>
    </row>
    <row r="384" spans="1:14" s="3" customFormat="1" ht="29.25">
      <c r="A384" s="45" t="s">
        <v>350</v>
      </c>
      <c r="B384" s="18" t="s">
        <v>120</v>
      </c>
      <c r="C384" s="18" t="s">
        <v>116</v>
      </c>
      <c r="D384" s="18" t="s">
        <v>349</v>
      </c>
      <c r="E384" s="18"/>
      <c r="F384" s="46"/>
      <c r="G384" s="44">
        <f>G385</f>
        <v>60743.1</v>
      </c>
      <c r="H384" s="44">
        <f>H385</f>
        <v>60743.1</v>
      </c>
      <c r="I384" s="2"/>
      <c r="J384" s="2"/>
      <c r="K384" s="2"/>
      <c r="L384" s="2"/>
      <c r="M384" s="2"/>
      <c r="N384" s="2"/>
    </row>
    <row r="385" spans="1:14" s="3" customFormat="1" ht="15.75">
      <c r="A385" s="53" t="s">
        <v>321</v>
      </c>
      <c r="B385" s="18" t="s">
        <v>120</v>
      </c>
      <c r="C385" s="18" t="s">
        <v>116</v>
      </c>
      <c r="D385" s="18" t="s">
        <v>349</v>
      </c>
      <c r="E385" s="18" t="s">
        <v>318</v>
      </c>
      <c r="F385" s="46" t="s">
        <v>318</v>
      </c>
      <c r="G385" s="44">
        <f>'Прилож №5'!H215</f>
        <v>60743.1</v>
      </c>
      <c r="H385" s="44">
        <f>'Прилож №5'!I215</f>
        <v>60743.1</v>
      </c>
      <c r="I385" s="2"/>
      <c r="J385" s="2"/>
      <c r="K385" s="2"/>
      <c r="L385" s="2"/>
      <c r="M385" s="2"/>
      <c r="N385" s="2"/>
    </row>
    <row r="386" spans="1:14" s="3" customFormat="1" ht="43.5">
      <c r="A386" s="45" t="s">
        <v>351</v>
      </c>
      <c r="B386" s="18" t="s">
        <v>120</v>
      </c>
      <c r="C386" s="18" t="s">
        <v>116</v>
      </c>
      <c r="D386" s="18" t="s">
        <v>352</v>
      </c>
      <c r="E386" s="18"/>
      <c r="F386" s="46"/>
      <c r="G386" s="44">
        <f>G387</f>
        <v>48</v>
      </c>
      <c r="H386" s="44">
        <f>H387</f>
        <v>48</v>
      </c>
      <c r="I386" s="2"/>
      <c r="J386" s="2"/>
      <c r="K386" s="2"/>
      <c r="L386" s="2"/>
      <c r="M386" s="2"/>
      <c r="N386" s="2"/>
    </row>
    <row r="387" spans="1:14" s="4" customFormat="1" ht="15.75">
      <c r="A387" s="53" t="s">
        <v>321</v>
      </c>
      <c r="B387" s="18" t="s">
        <v>120</v>
      </c>
      <c r="C387" s="18" t="s">
        <v>116</v>
      </c>
      <c r="D387" s="18" t="s">
        <v>352</v>
      </c>
      <c r="E387" s="18" t="s">
        <v>318</v>
      </c>
      <c r="F387" s="46" t="s">
        <v>318</v>
      </c>
      <c r="G387" s="44">
        <f>'Прилож №5'!H217</f>
        <v>48</v>
      </c>
      <c r="H387" s="44">
        <f>'Прилож №5'!I217</f>
        <v>48</v>
      </c>
      <c r="I387" s="1"/>
      <c r="J387" s="1"/>
      <c r="K387" s="1"/>
      <c r="L387" s="1"/>
      <c r="M387" s="1"/>
      <c r="N387" s="1"/>
    </row>
    <row r="388" spans="1:14" s="4" customFormat="1" ht="29.25">
      <c r="A388" s="45" t="s">
        <v>364</v>
      </c>
      <c r="B388" s="18" t="s">
        <v>120</v>
      </c>
      <c r="C388" s="18" t="s">
        <v>116</v>
      </c>
      <c r="D388" s="18" t="s">
        <v>363</v>
      </c>
      <c r="E388" s="18"/>
      <c r="F388" s="46"/>
      <c r="G388" s="44">
        <f>G389</f>
        <v>530</v>
      </c>
      <c r="H388" s="44">
        <f>H389</f>
        <v>530</v>
      </c>
      <c r="I388" s="1"/>
      <c r="J388" s="1"/>
      <c r="K388" s="1"/>
      <c r="L388" s="1"/>
      <c r="M388" s="1"/>
      <c r="N388" s="1"/>
    </row>
    <row r="389" spans="1:14" s="4" customFormat="1" ht="15.75">
      <c r="A389" s="53" t="s">
        <v>321</v>
      </c>
      <c r="B389" s="18" t="s">
        <v>120</v>
      </c>
      <c r="C389" s="18" t="s">
        <v>116</v>
      </c>
      <c r="D389" s="18" t="s">
        <v>363</v>
      </c>
      <c r="E389" s="18" t="s">
        <v>318</v>
      </c>
      <c r="F389" s="46" t="s">
        <v>318</v>
      </c>
      <c r="G389" s="44">
        <f>'Прилож №5'!H219</f>
        <v>530</v>
      </c>
      <c r="H389" s="44">
        <f>'Прилож №5'!I219</f>
        <v>530</v>
      </c>
      <c r="I389" s="1"/>
      <c r="J389" s="1"/>
      <c r="K389" s="1"/>
      <c r="L389" s="1"/>
      <c r="M389" s="1"/>
      <c r="N389" s="1"/>
    </row>
    <row r="390" spans="1:14" s="4" customFormat="1" ht="15.75">
      <c r="A390" s="37" t="s">
        <v>79</v>
      </c>
      <c r="B390" s="18" t="s">
        <v>120</v>
      </c>
      <c r="C390" s="18" t="s">
        <v>116</v>
      </c>
      <c r="D390" s="18" t="s">
        <v>63</v>
      </c>
      <c r="E390" s="18"/>
      <c r="F390" s="18"/>
      <c r="G390" s="44">
        <f>G391</f>
        <v>3046</v>
      </c>
      <c r="H390" s="44">
        <f>H391</f>
        <v>3046</v>
      </c>
      <c r="I390" s="1"/>
      <c r="J390" s="1"/>
      <c r="K390" s="1"/>
      <c r="L390" s="1"/>
      <c r="M390" s="1"/>
      <c r="N390" s="1"/>
    </row>
    <row r="391" spans="1:14" s="4" customFormat="1" ht="43.5">
      <c r="A391" s="45" t="s">
        <v>180</v>
      </c>
      <c r="B391" s="18" t="s">
        <v>120</v>
      </c>
      <c r="C391" s="18" t="s">
        <v>116</v>
      </c>
      <c r="D391" s="18" t="s">
        <v>160</v>
      </c>
      <c r="E391" s="18"/>
      <c r="F391" s="18"/>
      <c r="G391" s="44">
        <f>G392</f>
        <v>3046</v>
      </c>
      <c r="H391" s="44">
        <f>H392</f>
        <v>3046</v>
      </c>
      <c r="I391" s="1"/>
      <c r="J391" s="1"/>
      <c r="K391" s="1"/>
      <c r="L391" s="1"/>
      <c r="M391" s="1"/>
      <c r="N391" s="1"/>
    </row>
    <row r="392" spans="1:14" s="4" customFormat="1" ht="15.75">
      <c r="A392" s="53" t="s">
        <v>321</v>
      </c>
      <c r="B392" s="18" t="s">
        <v>120</v>
      </c>
      <c r="C392" s="18" t="s">
        <v>116</v>
      </c>
      <c r="D392" s="18" t="s">
        <v>160</v>
      </c>
      <c r="E392" s="18" t="s">
        <v>318</v>
      </c>
      <c r="F392" s="18"/>
      <c r="G392" s="44">
        <f>'Прилож №5'!H222</f>
        <v>3046</v>
      </c>
      <c r="H392" s="44">
        <f>'Прилож №5'!I222</f>
        <v>3046</v>
      </c>
      <c r="I392" s="1"/>
      <c r="J392" s="1"/>
      <c r="K392" s="1"/>
      <c r="L392" s="1"/>
      <c r="M392" s="1"/>
      <c r="N392" s="1"/>
    </row>
    <row r="393" spans="1:14" s="4" customFormat="1" ht="15.75">
      <c r="A393" s="67" t="s">
        <v>400</v>
      </c>
      <c r="B393" s="18" t="s">
        <v>120</v>
      </c>
      <c r="C393" s="18" t="s">
        <v>120</v>
      </c>
      <c r="D393" s="18"/>
      <c r="E393" s="18"/>
      <c r="F393" s="18"/>
      <c r="G393" s="44">
        <f>G395</f>
        <v>500904.9</v>
      </c>
      <c r="H393" s="44">
        <f>H395</f>
        <v>500816.4</v>
      </c>
      <c r="I393" s="1"/>
      <c r="J393" s="1"/>
      <c r="K393" s="1"/>
      <c r="L393" s="1"/>
      <c r="M393" s="1"/>
      <c r="N393" s="1"/>
    </row>
    <row r="394" spans="1:14" s="4" customFormat="1" ht="15.75">
      <c r="A394" s="37" t="s">
        <v>228</v>
      </c>
      <c r="B394" s="18" t="s">
        <v>120</v>
      </c>
      <c r="C394" s="18" t="s">
        <v>120</v>
      </c>
      <c r="D394" s="18" t="s">
        <v>227</v>
      </c>
      <c r="E394" s="18"/>
      <c r="F394" s="18"/>
      <c r="G394" s="44">
        <f>G395</f>
        <v>500904.9</v>
      </c>
      <c r="H394" s="44">
        <f>H395</f>
        <v>500816.4</v>
      </c>
      <c r="I394" s="1"/>
      <c r="J394" s="1"/>
      <c r="K394" s="1"/>
      <c r="L394" s="1"/>
      <c r="M394" s="1"/>
      <c r="N394" s="1"/>
    </row>
    <row r="395" spans="1:14" s="4" customFormat="1" ht="43.5">
      <c r="A395" s="45" t="s">
        <v>398</v>
      </c>
      <c r="B395" s="18" t="s">
        <v>120</v>
      </c>
      <c r="C395" s="18" t="s">
        <v>120</v>
      </c>
      <c r="D395" s="18" t="s">
        <v>397</v>
      </c>
      <c r="E395" s="18"/>
      <c r="F395" s="18"/>
      <c r="G395" s="44">
        <f>G398+G396</f>
        <v>500904.9</v>
      </c>
      <c r="H395" s="44">
        <f>H398+H396</f>
        <v>500816.4</v>
      </c>
      <c r="I395" s="1"/>
      <c r="J395" s="1"/>
      <c r="K395" s="1"/>
      <c r="L395" s="1"/>
      <c r="M395" s="1"/>
      <c r="N395" s="1"/>
    </row>
    <row r="396" spans="1:14" s="4" customFormat="1" ht="43.5">
      <c r="A396" s="45" t="s">
        <v>469</v>
      </c>
      <c r="B396" s="18" t="s">
        <v>120</v>
      </c>
      <c r="C396" s="18" t="s">
        <v>120</v>
      </c>
      <c r="D396" s="18" t="s">
        <v>468</v>
      </c>
      <c r="E396" s="18"/>
      <c r="F396" s="18"/>
      <c r="G396" s="44">
        <f>G397</f>
        <v>231980</v>
      </c>
      <c r="H396" s="44">
        <f>H397</f>
        <v>231980</v>
      </c>
      <c r="I396" s="1"/>
      <c r="J396" s="1"/>
      <c r="K396" s="1"/>
      <c r="L396" s="1"/>
      <c r="M396" s="1"/>
      <c r="N396" s="1"/>
    </row>
    <row r="397" spans="1:14" s="4" customFormat="1" ht="15.75">
      <c r="A397" s="53" t="s">
        <v>321</v>
      </c>
      <c r="B397" s="18" t="s">
        <v>120</v>
      </c>
      <c r="C397" s="18" t="s">
        <v>120</v>
      </c>
      <c r="D397" s="18" t="s">
        <v>468</v>
      </c>
      <c r="E397" s="18" t="s">
        <v>318</v>
      </c>
      <c r="F397" s="18"/>
      <c r="G397" s="44">
        <f>'Прилож №5'!H227</f>
        <v>231980</v>
      </c>
      <c r="H397" s="44">
        <f>'Прилож №5'!I227</f>
        <v>231980</v>
      </c>
      <c r="I397" s="1"/>
      <c r="J397" s="1"/>
      <c r="K397" s="1"/>
      <c r="L397" s="1"/>
      <c r="M397" s="1"/>
      <c r="N397" s="1"/>
    </row>
    <row r="398" spans="1:14" s="4" customFormat="1" ht="29.25">
      <c r="A398" s="50" t="s">
        <v>399</v>
      </c>
      <c r="B398" s="18" t="s">
        <v>120</v>
      </c>
      <c r="C398" s="18" t="s">
        <v>120</v>
      </c>
      <c r="D398" s="18" t="s">
        <v>396</v>
      </c>
      <c r="E398" s="18"/>
      <c r="F398" s="18"/>
      <c r="G398" s="44">
        <f>G399</f>
        <v>268924.9</v>
      </c>
      <c r="H398" s="44">
        <f>H399</f>
        <v>268836.4</v>
      </c>
      <c r="I398" s="1"/>
      <c r="J398" s="1"/>
      <c r="K398" s="1"/>
      <c r="L398" s="1"/>
      <c r="M398" s="1"/>
      <c r="N398" s="1"/>
    </row>
    <row r="399" spans="1:14" s="4" customFormat="1" ht="15.75">
      <c r="A399" s="53" t="s">
        <v>321</v>
      </c>
      <c r="B399" s="18" t="s">
        <v>120</v>
      </c>
      <c r="C399" s="18" t="s">
        <v>120</v>
      </c>
      <c r="D399" s="18" t="s">
        <v>396</v>
      </c>
      <c r="E399" s="46" t="s">
        <v>318</v>
      </c>
      <c r="F399" s="18"/>
      <c r="G399" s="44">
        <f>'Прилож №5'!H229</f>
        <v>268924.9</v>
      </c>
      <c r="H399" s="44">
        <f>'Прилож №5'!I229</f>
        <v>268836.4</v>
      </c>
      <c r="I399" s="1"/>
      <c r="J399" s="1"/>
      <c r="K399" s="1"/>
      <c r="L399" s="1"/>
      <c r="M399" s="1"/>
      <c r="N399" s="1"/>
    </row>
    <row r="400" spans="1:14" s="4" customFormat="1" ht="15.75">
      <c r="A400" s="42" t="s">
        <v>3</v>
      </c>
      <c r="B400" s="39" t="s">
        <v>121</v>
      </c>
      <c r="C400" s="39"/>
      <c r="D400" s="39"/>
      <c r="E400" s="39"/>
      <c r="F400" s="40" t="s">
        <v>158</v>
      </c>
      <c r="G400" s="41">
        <f>G401+G405+G428+G435</f>
        <v>82171.19999999998</v>
      </c>
      <c r="H400" s="41">
        <f>H401+H405+H428+H435</f>
        <v>64547.1</v>
      </c>
      <c r="I400" s="1"/>
      <c r="J400" s="1"/>
      <c r="K400" s="1"/>
      <c r="L400" s="1"/>
      <c r="M400" s="1"/>
      <c r="N400" s="1"/>
    </row>
    <row r="401" spans="1:14" s="4" customFormat="1" ht="15.75">
      <c r="A401" s="42" t="s">
        <v>33</v>
      </c>
      <c r="B401" s="39" t="s">
        <v>121</v>
      </c>
      <c r="C401" s="39" t="s">
        <v>114</v>
      </c>
      <c r="D401" s="39"/>
      <c r="E401" s="39"/>
      <c r="F401" s="39"/>
      <c r="G401" s="41">
        <f>G402</f>
        <v>1375.4</v>
      </c>
      <c r="H401" s="41"/>
      <c r="I401" s="1"/>
      <c r="J401" s="1"/>
      <c r="K401" s="1"/>
      <c r="L401" s="1"/>
      <c r="M401" s="1"/>
      <c r="N401" s="1"/>
    </row>
    <row r="402" spans="1:14" s="4" customFormat="1" ht="15.75">
      <c r="A402" s="37" t="s">
        <v>144</v>
      </c>
      <c r="B402" s="18" t="s">
        <v>121</v>
      </c>
      <c r="C402" s="18" t="s">
        <v>114</v>
      </c>
      <c r="D402" s="18" t="s">
        <v>145</v>
      </c>
      <c r="E402" s="18"/>
      <c r="F402" s="18"/>
      <c r="G402" s="44">
        <f>G403</f>
        <v>1375.4</v>
      </c>
      <c r="H402" s="44"/>
      <c r="I402" s="1"/>
      <c r="J402" s="1"/>
      <c r="K402" s="1"/>
      <c r="L402" s="1"/>
      <c r="M402" s="1"/>
      <c r="N402" s="1"/>
    </row>
    <row r="403" spans="1:14" s="4" customFormat="1" ht="29.25">
      <c r="A403" s="45" t="s">
        <v>75</v>
      </c>
      <c r="B403" s="18" t="s">
        <v>121</v>
      </c>
      <c r="C403" s="18" t="s">
        <v>114</v>
      </c>
      <c r="D403" s="18" t="s">
        <v>146</v>
      </c>
      <c r="E403" s="18"/>
      <c r="F403" s="18"/>
      <c r="G403" s="44">
        <f>G404</f>
        <v>1375.4</v>
      </c>
      <c r="H403" s="44"/>
      <c r="I403" s="1"/>
      <c r="J403" s="1"/>
      <c r="K403" s="1"/>
      <c r="L403" s="1"/>
      <c r="M403" s="1"/>
      <c r="N403" s="1"/>
    </row>
    <row r="404" spans="1:14" s="4" customFormat="1" ht="15.75">
      <c r="A404" s="45" t="s">
        <v>100</v>
      </c>
      <c r="B404" s="18" t="s">
        <v>121</v>
      </c>
      <c r="C404" s="18" t="s">
        <v>114</v>
      </c>
      <c r="D404" s="18" t="s">
        <v>146</v>
      </c>
      <c r="E404" s="18" t="s">
        <v>38</v>
      </c>
      <c r="F404" s="18"/>
      <c r="G404" s="44">
        <f>'Прилож №5'!H234</f>
        <v>1375.4</v>
      </c>
      <c r="H404" s="44"/>
      <c r="I404" s="1"/>
      <c r="J404" s="1"/>
      <c r="K404" s="1"/>
      <c r="L404" s="1"/>
      <c r="M404" s="1"/>
      <c r="N404" s="1"/>
    </row>
    <row r="405" spans="1:14" s="4" customFormat="1" ht="15.75">
      <c r="A405" s="42" t="s">
        <v>64</v>
      </c>
      <c r="B405" s="39" t="s">
        <v>121</v>
      </c>
      <c r="C405" s="39" t="s">
        <v>119</v>
      </c>
      <c r="D405" s="18"/>
      <c r="E405" s="18"/>
      <c r="F405" s="18"/>
      <c r="G405" s="41">
        <f>G412+G425+G409+G422+G411</f>
        <v>59383.899999999994</v>
      </c>
      <c r="H405" s="41">
        <f>H412+H425+H409+H422+H411</f>
        <v>49001.6</v>
      </c>
      <c r="I405" s="1"/>
      <c r="J405" s="1"/>
      <c r="K405" s="1"/>
      <c r="L405" s="1"/>
      <c r="M405" s="1"/>
      <c r="N405" s="1"/>
    </row>
    <row r="406" spans="1:14" s="4" customFormat="1" ht="15.75">
      <c r="A406" s="42" t="s">
        <v>387</v>
      </c>
      <c r="B406" s="90" t="s">
        <v>121</v>
      </c>
      <c r="C406" s="90" t="s">
        <v>119</v>
      </c>
      <c r="D406" s="90" t="s">
        <v>389</v>
      </c>
      <c r="E406" s="18"/>
      <c r="F406" s="46"/>
      <c r="G406" s="44">
        <f>G407</f>
        <v>2341</v>
      </c>
      <c r="H406" s="44">
        <f>H407</f>
        <v>2341</v>
      </c>
      <c r="I406" s="1"/>
      <c r="J406" s="1"/>
      <c r="K406" s="1"/>
      <c r="L406" s="1"/>
      <c r="M406" s="1"/>
      <c r="N406" s="1"/>
    </row>
    <row r="407" spans="1:14" s="4" customFormat="1" ht="30">
      <c r="A407" s="43" t="s">
        <v>388</v>
      </c>
      <c r="B407" s="90" t="s">
        <v>121</v>
      </c>
      <c r="C407" s="90" t="s">
        <v>119</v>
      </c>
      <c r="D407" s="90" t="s">
        <v>390</v>
      </c>
      <c r="E407" s="18"/>
      <c r="F407" s="46"/>
      <c r="G407" s="44">
        <f>G408+G410</f>
        <v>2341</v>
      </c>
      <c r="H407" s="44">
        <f>H408+H410</f>
        <v>2341</v>
      </c>
      <c r="I407" s="1"/>
      <c r="J407" s="1"/>
      <c r="K407" s="1"/>
      <c r="L407" s="1"/>
      <c r="M407" s="1"/>
      <c r="N407" s="1"/>
    </row>
    <row r="408" spans="1:14" s="4" customFormat="1" ht="29.25">
      <c r="A408" s="45" t="s">
        <v>459</v>
      </c>
      <c r="B408" s="90" t="s">
        <v>121</v>
      </c>
      <c r="C408" s="90" t="s">
        <v>119</v>
      </c>
      <c r="D408" s="90" t="s">
        <v>391</v>
      </c>
      <c r="E408" s="18"/>
      <c r="F408" s="46"/>
      <c r="G408" s="44">
        <f>G409</f>
        <v>891</v>
      </c>
      <c r="H408" s="44">
        <f>H409</f>
        <v>891</v>
      </c>
      <c r="I408" s="1"/>
      <c r="J408" s="1"/>
      <c r="K408" s="1"/>
      <c r="L408" s="1"/>
      <c r="M408" s="1"/>
      <c r="N408" s="1"/>
    </row>
    <row r="409" spans="1:14" s="4" customFormat="1" ht="15.75">
      <c r="A409" s="37" t="s">
        <v>428</v>
      </c>
      <c r="B409" s="90" t="s">
        <v>121</v>
      </c>
      <c r="C409" s="90" t="s">
        <v>119</v>
      </c>
      <c r="D409" s="90" t="s">
        <v>391</v>
      </c>
      <c r="E409" s="18" t="s">
        <v>427</v>
      </c>
      <c r="F409" s="46" t="s">
        <v>38</v>
      </c>
      <c r="G409" s="44">
        <f>'Прилож №5'!H558</f>
        <v>891</v>
      </c>
      <c r="H409" s="44">
        <f>'Прилож №5'!I558</f>
        <v>891</v>
      </c>
      <c r="I409" s="1"/>
      <c r="J409" s="1"/>
      <c r="K409" s="1"/>
      <c r="L409" s="1"/>
      <c r="M409" s="1"/>
      <c r="N409" s="1"/>
    </row>
    <row r="410" spans="1:14" s="4" customFormat="1" ht="15.75">
      <c r="A410" s="37" t="s">
        <v>460</v>
      </c>
      <c r="B410" s="90" t="s">
        <v>121</v>
      </c>
      <c r="C410" s="90" t="s">
        <v>119</v>
      </c>
      <c r="D410" s="18" t="s">
        <v>458</v>
      </c>
      <c r="E410" s="18"/>
      <c r="F410" s="46"/>
      <c r="G410" s="44">
        <f>G411</f>
        <v>1450</v>
      </c>
      <c r="H410" s="44">
        <f>H411</f>
        <v>1450</v>
      </c>
      <c r="I410" s="1"/>
      <c r="J410" s="1"/>
      <c r="K410" s="1"/>
      <c r="L410" s="1"/>
      <c r="M410" s="1"/>
      <c r="N410" s="1"/>
    </row>
    <row r="411" spans="1:14" s="4" customFormat="1" ht="15.75">
      <c r="A411" s="37" t="s">
        <v>428</v>
      </c>
      <c r="B411" s="90" t="s">
        <v>121</v>
      </c>
      <c r="C411" s="90" t="s">
        <v>119</v>
      </c>
      <c r="D411" s="18" t="s">
        <v>458</v>
      </c>
      <c r="E411" s="18" t="s">
        <v>427</v>
      </c>
      <c r="F411" s="46" t="s">
        <v>427</v>
      </c>
      <c r="G411" s="44">
        <f>'Прилож №5'!H560</f>
        <v>1450</v>
      </c>
      <c r="H411" s="44">
        <f>'Прилож №5'!I560</f>
        <v>1450</v>
      </c>
      <c r="I411" s="1"/>
      <c r="J411" s="1"/>
      <c r="K411" s="1"/>
      <c r="L411" s="1"/>
      <c r="M411" s="1"/>
      <c r="N411" s="1"/>
    </row>
    <row r="412" spans="1:14" s="4" customFormat="1" ht="15.75">
      <c r="A412" s="45" t="s">
        <v>147</v>
      </c>
      <c r="B412" s="18" t="s">
        <v>121</v>
      </c>
      <c r="C412" s="18" t="s">
        <v>119</v>
      </c>
      <c r="D412" s="18" t="s">
        <v>58</v>
      </c>
      <c r="E412" s="18"/>
      <c r="F412" s="18"/>
      <c r="G412" s="44">
        <f>G418+G420+G413</f>
        <v>50958.6</v>
      </c>
      <c r="H412" s="44">
        <f>H418+H420+H413</f>
        <v>44418.5</v>
      </c>
      <c r="I412" s="1"/>
      <c r="J412" s="1"/>
      <c r="K412" s="1"/>
      <c r="L412" s="1"/>
      <c r="M412" s="1"/>
      <c r="N412" s="1"/>
    </row>
    <row r="413" spans="1:14" s="4" customFormat="1" ht="118.5" customHeight="1">
      <c r="A413" s="77" t="s">
        <v>392</v>
      </c>
      <c r="B413" s="90" t="s">
        <v>121</v>
      </c>
      <c r="C413" s="90" t="s">
        <v>119</v>
      </c>
      <c r="D413" s="90" t="s">
        <v>393</v>
      </c>
      <c r="E413" s="18"/>
      <c r="F413" s="46"/>
      <c r="G413" s="44">
        <f>G416+G414</f>
        <v>6392.6</v>
      </c>
      <c r="H413" s="44">
        <f>H416+H414</f>
        <v>715.5</v>
      </c>
      <c r="I413" s="1"/>
      <c r="J413" s="1"/>
      <c r="K413" s="1"/>
      <c r="L413" s="1"/>
      <c r="M413" s="1"/>
      <c r="N413" s="1"/>
    </row>
    <row r="414" spans="1:14" s="4" customFormat="1" ht="79.5" customHeight="1">
      <c r="A414" s="77" t="s">
        <v>450</v>
      </c>
      <c r="B414" s="18" t="s">
        <v>121</v>
      </c>
      <c r="C414" s="18" t="s">
        <v>119</v>
      </c>
      <c r="D414" s="18" t="s">
        <v>451</v>
      </c>
      <c r="E414" s="18" t="s">
        <v>36</v>
      </c>
      <c r="F414" s="46"/>
      <c r="G414" s="44">
        <f>G415</f>
        <v>0</v>
      </c>
      <c r="H414" s="44">
        <f>H415</f>
        <v>0</v>
      </c>
      <c r="I414" s="1"/>
      <c r="J414" s="1"/>
      <c r="K414" s="1"/>
      <c r="L414" s="1"/>
      <c r="M414" s="1"/>
      <c r="N414" s="1"/>
    </row>
    <row r="415" spans="1:14" s="4" customFormat="1" ht="23.25" customHeight="1">
      <c r="A415" s="37" t="s">
        <v>428</v>
      </c>
      <c r="B415" s="18" t="s">
        <v>121</v>
      </c>
      <c r="C415" s="18" t="s">
        <v>119</v>
      </c>
      <c r="D415" s="18" t="s">
        <v>451</v>
      </c>
      <c r="E415" s="18" t="s">
        <v>427</v>
      </c>
      <c r="F415" s="46" t="s">
        <v>427</v>
      </c>
      <c r="G415" s="44">
        <f>'Прилож №5'!H564</f>
        <v>0</v>
      </c>
      <c r="H415" s="44">
        <f>'Прилож №5'!I564</f>
        <v>0</v>
      </c>
      <c r="I415" s="1"/>
      <c r="J415" s="1"/>
      <c r="K415" s="1"/>
      <c r="L415" s="1"/>
      <c r="M415" s="1"/>
      <c r="N415" s="1"/>
    </row>
    <row r="416" spans="1:14" s="4" customFormat="1" ht="57.75">
      <c r="A416" s="45" t="s">
        <v>394</v>
      </c>
      <c r="B416" s="90" t="s">
        <v>121</v>
      </c>
      <c r="C416" s="90" t="s">
        <v>119</v>
      </c>
      <c r="D416" s="90" t="s">
        <v>395</v>
      </c>
      <c r="E416" s="18" t="s">
        <v>36</v>
      </c>
      <c r="F416" s="46"/>
      <c r="G416" s="44">
        <f>G417</f>
        <v>6392.6</v>
      </c>
      <c r="H416" s="44">
        <f>H417</f>
        <v>715.5</v>
      </c>
      <c r="I416" s="1"/>
      <c r="J416" s="1"/>
      <c r="K416" s="1"/>
      <c r="L416" s="1"/>
      <c r="M416" s="1"/>
      <c r="N416" s="1"/>
    </row>
    <row r="417" spans="1:14" s="4" customFormat="1" ht="15.75">
      <c r="A417" s="37" t="s">
        <v>428</v>
      </c>
      <c r="B417" s="90" t="s">
        <v>121</v>
      </c>
      <c r="C417" s="90" t="s">
        <v>119</v>
      </c>
      <c r="D417" s="90" t="s">
        <v>395</v>
      </c>
      <c r="E417" s="18" t="s">
        <v>427</v>
      </c>
      <c r="F417" s="46" t="s">
        <v>38</v>
      </c>
      <c r="G417" s="44">
        <f>'Прилож №5'!H566</f>
        <v>6392.6</v>
      </c>
      <c r="H417" s="44">
        <f>'Прилож №5'!I566</f>
        <v>715.5</v>
      </c>
      <c r="I417" s="1"/>
      <c r="J417" s="1"/>
      <c r="K417" s="1"/>
      <c r="L417" s="1"/>
      <c r="M417" s="1"/>
      <c r="N417" s="1"/>
    </row>
    <row r="418" spans="1:14" s="4" customFormat="1" ht="15.75">
      <c r="A418" s="37" t="s">
        <v>148</v>
      </c>
      <c r="B418" s="18" t="s">
        <v>121</v>
      </c>
      <c r="C418" s="18" t="s">
        <v>119</v>
      </c>
      <c r="D418" s="18" t="s">
        <v>185</v>
      </c>
      <c r="E418" s="18"/>
      <c r="F418" s="37">
        <v>483</v>
      </c>
      <c r="G418" s="44">
        <f>G419</f>
        <v>863</v>
      </c>
      <c r="H418" s="44"/>
      <c r="I418" s="1"/>
      <c r="J418" s="1"/>
      <c r="K418" s="1"/>
      <c r="L418" s="1"/>
      <c r="M418" s="1"/>
      <c r="N418" s="1"/>
    </row>
    <row r="419" spans="1:14" s="4" customFormat="1" ht="15.75">
      <c r="A419" s="37" t="s">
        <v>100</v>
      </c>
      <c r="B419" s="18" t="s">
        <v>121</v>
      </c>
      <c r="C419" s="18" t="s">
        <v>119</v>
      </c>
      <c r="D419" s="18" t="s">
        <v>185</v>
      </c>
      <c r="E419" s="18" t="s">
        <v>38</v>
      </c>
      <c r="F419" s="37"/>
      <c r="G419" s="44">
        <f>'Прилож №5'!H238</f>
        <v>863</v>
      </c>
      <c r="H419" s="44"/>
      <c r="I419" s="1"/>
      <c r="J419" s="1"/>
      <c r="K419" s="1"/>
      <c r="L419" s="1"/>
      <c r="M419" s="1"/>
      <c r="N419" s="1"/>
    </row>
    <row r="420" spans="1:14" s="4" customFormat="1" ht="29.25">
      <c r="A420" s="45" t="s">
        <v>93</v>
      </c>
      <c r="B420" s="18" t="s">
        <v>121</v>
      </c>
      <c r="C420" s="18" t="s">
        <v>119</v>
      </c>
      <c r="D420" s="18" t="s">
        <v>149</v>
      </c>
      <c r="E420" s="18"/>
      <c r="F420" s="37"/>
      <c r="G420" s="44">
        <f>G421</f>
        <v>43703</v>
      </c>
      <c r="H420" s="44">
        <f>H421</f>
        <v>43703</v>
      </c>
      <c r="I420" s="1"/>
      <c r="J420" s="1"/>
      <c r="K420" s="1"/>
      <c r="L420" s="1"/>
      <c r="M420" s="1"/>
      <c r="N420" s="1"/>
    </row>
    <row r="421" spans="1:14" s="4" customFormat="1" ht="33" customHeight="1">
      <c r="A421" s="45" t="s">
        <v>433</v>
      </c>
      <c r="B421" s="18" t="s">
        <v>121</v>
      </c>
      <c r="C421" s="18" t="s">
        <v>119</v>
      </c>
      <c r="D421" s="18" t="s">
        <v>149</v>
      </c>
      <c r="E421" s="18" t="s">
        <v>432</v>
      </c>
      <c r="F421" s="37">
        <v>572</v>
      </c>
      <c r="G421" s="44">
        <f>'Прилож №5'!H240</f>
        <v>43703</v>
      </c>
      <c r="H421" s="44">
        <f>'Прилож №5'!I240</f>
        <v>43703</v>
      </c>
      <c r="I421" s="1"/>
      <c r="J421" s="1"/>
      <c r="K421" s="1"/>
      <c r="L421" s="1"/>
      <c r="M421" s="1"/>
      <c r="N421" s="1"/>
    </row>
    <row r="422" spans="1:14" s="4" customFormat="1" ht="31.5" customHeight="1">
      <c r="A422" s="45" t="s">
        <v>279</v>
      </c>
      <c r="B422" s="18" t="s">
        <v>121</v>
      </c>
      <c r="C422" s="18" t="s">
        <v>119</v>
      </c>
      <c r="D422" s="18" t="s">
        <v>278</v>
      </c>
      <c r="E422" s="18"/>
      <c r="F422" s="46"/>
      <c r="G422" s="44">
        <f>G423</f>
        <v>2242.1</v>
      </c>
      <c r="H422" s="44">
        <f>H423</f>
        <v>2242.1</v>
      </c>
      <c r="I422" s="1"/>
      <c r="J422" s="1"/>
      <c r="K422" s="1"/>
      <c r="L422" s="1"/>
      <c r="M422" s="1"/>
      <c r="N422" s="1"/>
    </row>
    <row r="423" spans="1:14" s="4" customFormat="1" ht="16.5" customHeight="1">
      <c r="A423" s="37" t="s">
        <v>457</v>
      </c>
      <c r="B423" s="18" t="s">
        <v>121</v>
      </c>
      <c r="C423" s="18" t="s">
        <v>119</v>
      </c>
      <c r="D423" s="18" t="s">
        <v>456</v>
      </c>
      <c r="E423" s="18"/>
      <c r="F423" s="46"/>
      <c r="G423" s="44">
        <f>G424</f>
        <v>2242.1</v>
      </c>
      <c r="H423" s="44">
        <f>H424</f>
        <v>2242.1</v>
      </c>
      <c r="I423" s="1"/>
      <c r="J423" s="1"/>
      <c r="K423" s="1"/>
      <c r="L423" s="1"/>
      <c r="M423" s="1"/>
      <c r="N423" s="1"/>
    </row>
    <row r="424" spans="1:14" s="4" customFormat="1" ht="18.75" customHeight="1">
      <c r="A424" s="37" t="s">
        <v>428</v>
      </c>
      <c r="B424" s="18" t="s">
        <v>121</v>
      </c>
      <c r="C424" s="18" t="s">
        <v>119</v>
      </c>
      <c r="D424" s="18" t="s">
        <v>456</v>
      </c>
      <c r="E424" s="18" t="s">
        <v>427</v>
      </c>
      <c r="F424" s="46" t="s">
        <v>427</v>
      </c>
      <c r="G424" s="44">
        <f>'Прилож №5'!H569</f>
        <v>2242.1</v>
      </c>
      <c r="H424" s="44">
        <f>'Прилож №5'!I569</f>
        <v>2242.1</v>
      </c>
      <c r="I424" s="1"/>
      <c r="J424" s="1"/>
      <c r="K424" s="1"/>
      <c r="L424" s="1"/>
      <c r="M424" s="1"/>
      <c r="N424" s="1"/>
    </row>
    <row r="425" spans="1:14" s="4" customFormat="1" ht="13.5" customHeight="1">
      <c r="A425" s="37" t="s">
        <v>83</v>
      </c>
      <c r="B425" s="18" t="s">
        <v>121</v>
      </c>
      <c r="C425" s="18" t="s">
        <v>119</v>
      </c>
      <c r="D425" s="18" t="s">
        <v>84</v>
      </c>
      <c r="E425" s="18"/>
      <c r="F425" s="37"/>
      <c r="G425" s="44">
        <f>G426</f>
        <v>3842.2</v>
      </c>
      <c r="H425" s="44"/>
      <c r="I425" s="1"/>
      <c r="J425" s="1"/>
      <c r="K425" s="1"/>
      <c r="L425" s="1"/>
      <c r="M425" s="1"/>
      <c r="N425" s="1"/>
    </row>
    <row r="426" spans="1:14" s="4" customFormat="1" ht="33" customHeight="1">
      <c r="A426" s="45" t="s">
        <v>260</v>
      </c>
      <c r="B426" s="18" t="s">
        <v>121</v>
      </c>
      <c r="C426" s="18" t="s">
        <v>119</v>
      </c>
      <c r="D426" s="18" t="s">
        <v>267</v>
      </c>
      <c r="E426" s="18"/>
      <c r="F426" s="37"/>
      <c r="G426" s="44">
        <f>G427</f>
        <v>3842.2</v>
      </c>
      <c r="H426" s="44"/>
      <c r="I426" s="1"/>
      <c r="J426" s="1"/>
      <c r="K426" s="1"/>
      <c r="L426" s="1"/>
      <c r="M426" s="1"/>
      <c r="N426" s="1"/>
    </row>
    <row r="427" spans="1:14" s="4" customFormat="1" ht="13.5" customHeight="1">
      <c r="A427" s="37" t="s">
        <v>94</v>
      </c>
      <c r="B427" s="18" t="s">
        <v>121</v>
      </c>
      <c r="C427" s="18" t="s">
        <v>119</v>
      </c>
      <c r="D427" s="18" t="s">
        <v>267</v>
      </c>
      <c r="E427" s="18" t="s">
        <v>158</v>
      </c>
      <c r="F427" s="37"/>
      <c r="G427" s="44">
        <f>'Прилож №5'!H572</f>
        <v>3842.2</v>
      </c>
      <c r="H427" s="44"/>
      <c r="I427" s="1"/>
      <c r="J427" s="1"/>
      <c r="K427" s="1"/>
      <c r="L427" s="1"/>
      <c r="M427" s="1"/>
      <c r="N427" s="1"/>
    </row>
    <row r="428" spans="1:14" s="4" customFormat="1" ht="15" customHeight="1">
      <c r="A428" s="42" t="s">
        <v>169</v>
      </c>
      <c r="B428" s="39" t="s">
        <v>121</v>
      </c>
      <c r="C428" s="39" t="s">
        <v>116</v>
      </c>
      <c r="D428" s="39"/>
      <c r="E428" s="39"/>
      <c r="F428" s="42"/>
      <c r="G428" s="41">
        <f>G432+G429</f>
        <v>15545.5</v>
      </c>
      <c r="H428" s="41">
        <f>H432+H429</f>
        <v>15545.5</v>
      </c>
      <c r="I428" s="1"/>
      <c r="J428" s="1"/>
      <c r="K428" s="1"/>
      <c r="L428" s="1"/>
      <c r="M428" s="1"/>
      <c r="N428" s="1"/>
    </row>
    <row r="429" spans="1:14" s="4" customFormat="1" ht="46.5" customHeight="1">
      <c r="A429" s="45" t="s">
        <v>455</v>
      </c>
      <c r="B429" s="39" t="s">
        <v>121</v>
      </c>
      <c r="C429" s="39" t="s">
        <v>116</v>
      </c>
      <c r="D429" s="18" t="s">
        <v>453</v>
      </c>
      <c r="E429" s="18"/>
      <c r="F429" s="46"/>
      <c r="G429" s="44">
        <f>G430</f>
        <v>3375</v>
      </c>
      <c r="H429" s="44">
        <f>H430</f>
        <v>3375</v>
      </c>
      <c r="I429" s="1"/>
      <c r="J429" s="1"/>
      <c r="K429" s="1"/>
      <c r="L429" s="1"/>
      <c r="M429" s="1"/>
      <c r="N429" s="1"/>
    </row>
    <row r="430" spans="1:14" s="4" customFormat="1" ht="63" customHeight="1">
      <c r="A430" s="45" t="s">
        <v>452</v>
      </c>
      <c r="B430" s="39" t="s">
        <v>121</v>
      </c>
      <c r="C430" s="39" t="s">
        <v>116</v>
      </c>
      <c r="D430" s="18" t="s">
        <v>454</v>
      </c>
      <c r="E430" s="18"/>
      <c r="F430" s="46"/>
      <c r="G430" s="44">
        <f>G431</f>
        <v>3375</v>
      </c>
      <c r="H430" s="44">
        <f>H431</f>
        <v>3375</v>
      </c>
      <c r="I430" s="1"/>
      <c r="J430" s="1"/>
      <c r="K430" s="1"/>
      <c r="L430" s="1"/>
      <c r="M430" s="1"/>
      <c r="N430" s="1"/>
    </row>
    <row r="431" spans="1:14" s="4" customFormat="1" ht="15" customHeight="1">
      <c r="A431" s="45" t="s">
        <v>131</v>
      </c>
      <c r="B431" s="39" t="s">
        <v>121</v>
      </c>
      <c r="C431" s="39" t="s">
        <v>116</v>
      </c>
      <c r="D431" s="18" t="s">
        <v>454</v>
      </c>
      <c r="E431" s="18" t="s">
        <v>424</v>
      </c>
      <c r="F431" s="46" t="s">
        <v>424</v>
      </c>
      <c r="G431" s="44">
        <f>'Прилож №5'!H576</f>
        <v>3375</v>
      </c>
      <c r="H431" s="44">
        <f>'Прилож №5'!I576</f>
        <v>3375</v>
      </c>
      <c r="I431" s="1"/>
      <c r="J431" s="1"/>
      <c r="K431" s="1"/>
      <c r="L431" s="1"/>
      <c r="M431" s="1"/>
      <c r="N431" s="1"/>
    </row>
    <row r="432" spans="1:14" s="4" customFormat="1" ht="15" customHeight="1">
      <c r="A432" s="37" t="s">
        <v>79</v>
      </c>
      <c r="B432" s="18" t="s">
        <v>121</v>
      </c>
      <c r="C432" s="18" t="s">
        <v>116</v>
      </c>
      <c r="D432" s="18" t="s">
        <v>63</v>
      </c>
      <c r="E432" s="18"/>
      <c r="F432" s="37"/>
      <c r="G432" s="44">
        <f>G433</f>
        <v>12170.5</v>
      </c>
      <c r="H432" s="44">
        <f>H433</f>
        <v>12170.5</v>
      </c>
      <c r="I432" s="1"/>
      <c r="J432" s="1"/>
      <c r="K432" s="1"/>
      <c r="L432" s="1"/>
      <c r="M432" s="1"/>
      <c r="N432" s="1"/>
    </row>
    <row r="433" spans="1:14" s="4" customFormat="1" ht="63.75" customHeight="1">
      <c r="A433" s="45" t="s">
        <v>426</v>
      </c>
      <c r="B433" s="18" t="s">
        <v>121</v>
      </c>
      <c r="C433" s="18" t="s">
        <v>116</v>
      </c>
      <c r="D433" s="18" t="s">
        <v>425</v>
      </c>
      <c r="E433" s="18"/>
      <c r="F433" s="37"/>
      <c r="G433" s="44">
        <f>G434</f>
        <v>12170.5</v>
      </c>
      <c r="H433" s="44">
        <f>H434</f>
        <v>12170.5</v>
      </c>
      <c r="I433" s="1"/>
      <c r="J433" s="1"/>
      <c r="K433" s="1"/>
      <c r="L433" s="1"/>
      <c r="M433" s="1"/>
      <c r="N433" s="31"/>
    </row>
    <row r="434" spans="1:14" s="4" customFormat="1" ht="33.75" customHeight="1">
      <c r="A434" s="45" t="s">
        <v>422</v>
      </c>
      <c r="B434" s="18" t="s">
        <v>121</v>
      </c>
      <c r="C434" s="18" t="s">
        <v>116</v>
      </c>
      <c r="D434" s="18" t="s">
        <v>425</v>
      </c>
      <c r="E434" s="18" t="s">
        <v>421</v>
      </c>
      <c r="F434" s="37"/>
      <c r="G434" s="44">
        <f>'Прилож №5'!H363</f>
        <v>12170.5</v>
      </c>
      <c r="H434" s="44">
        <f>'Прилож №5'!I363</f>
        <v>12170.5</v>
      </c>
      <c r="I434" s="1"/>
      <c r="J434" s="1"/>
      <c r="K434" s="1"/>
      <c r="L434" s="1"/>
      <c r="M434" s="1"/>
      <c r="N434" s="1"/>
    </row>
    <row r="435" spans="1:14" s="4" customFormat="1" ht="15.75">
      <c r="A435" s="37" t="s">
        <v>83</v>
      </c>
      <c r="B435" s="18" t="s">
        <v>121</v>
      </c>
      <c r="C435" s="18" t="s">
        <v>130</v>
      </c>
      <c r="D435" s="18" t="s">
        <v>84</v>
      </c>
      <c r="E435" s="18" t="s">
        <v>36</v>
      </c>
      <c r="F435" s="18"/>
      <c r="G435" s="44">
        <f>G436</f>
        <v>5866.4</v>
      </c>
      <c r="H435" s="44"/>
      <c r="I435" s="1"/>
      <c r="J435" s="1"/>
      <c r="K435" s="1"/>
      <c r="L435" s="1"/>
      <c r="M435" s="1"/>
      <c r="N435" s="1"/>
    </row>
    <row r="436" spans="1:14" s="4" customFormat="1" ht="54" customHeight="1">
      <c r="A436" s="91" t="s">
        <v>249</v>
      </c>
      <c r="B436" s="55" t="s">
        <v>121</v>
      </c>
      <c r="C436" s="55" t="s">
        <v>130</v>
      </c>
      <c r="D436" s="55" t="s">
        <v>151</v>
      </c>
      <c r="E436" s="55" t="s">
        <v>36</v>
      </c>
      <c r="F436" s="55"/>
      <c r="G436" s="56">
        <f>G439+G437+G438</f>
        <v>5866.4</v>
      </c>
      <c r="H436" s="56"/>
      <c r="I436" s="1"/>
      <c r="J436" s="1"/>
      <c r="K436" s="1"/>
      <c r="L436" s="1"/>
      <c r="M436" s="1"/>
      <c r="N436" s="1"/>
    </row>
    <row r="437" spans="1:14" s="4" customFormat="1" ht="15" customHeight="1">
      <c r="A437" s="37" t="s">
        <v>100</v>
      </c>
      <c r="B437" s="18" t="s">
        <v>121</v>
      </c>
      <c r="C437" s="18" t="s">
        <v>130</v>
      </c>
      <c r="D437" s="18" t="s">
        <v>151</v>
      </c>
      <c r="E437" s="18" t="s">
        <v>38</v>
      </c>
      <c r="F437" s="18"/>
      <c r="G437" s="44">
        <f>'Прилож №5'!H244</f>
        <v>200</v>
      </c>
      <c r="H437" s="44"/>
      <c r="I437" s="1"/>
      <c r="J437" s="1"/>
      <c r="K437" s="1"/>
      <c r="L437" s="1"/>
      <c r="M437" s="1"/>
      <c r="N437" s="1"/>
    </row>
    <row r="438" spans="1:14" s="4" customFormat="1" ht="15" customHeight="1">
      <c r="A438" s="53" t="s">
        <v>155</v>
      </c>
      <c r="B438" s="18" t="s">
        <v>121</v>
      </c>
      <c r="C438" s="18" t="s">
        <v>130</v>
      </c>
      <c r="D438" s="18" t="s">
        <v>151</v>
      </c>
      <c r="E438" s="18" t="s">
        <v>156</v>
      </c>
      <c r="F438" s="18"/>
      <c r="G438" s="44">
        <f>'Прилож №5'!H367</f>
        <v>300</v>
      </c>
      <c r="H438" s="44"/>
      <c r="I438" s="1"/>
      <c r="J438" s="1"/>
      <c r="K438" s="1"/>
      <c r="L438" s="1"/>
      <c r="M438" s="1"/>
      <c r="N438" s="1"/>
    </row>
    <row r="439" spans="1:14" s="4" customFormat="1" ht="15.75">
      <c r="A439" s="37" t="s">
        <v>94</v>
      </c>
      <c r="B439" s="18" t="s">
        <v>121</v>
      </c>
      <c r="C439" s="18" t="s">
        <v>130</v>
      </c>
      <c r="D439" s="18" t="s">
        <v>151</v>
      </c>
      <c r="E439" s="18" t="s">
        <v>158</v>
      </c>
      <c r="F439" s="18"/>
      <c r="G439" s="44">
        <f>'Прилож №5'!H245+'Прилож №5'!H368</f>
        <v>5366.4</v>
      </c>
      <c r="H439" s="44"/>
      <c r="I439" s="1"/>
      <c r="J439" s="29"/>
      <c r="K439" s="1"/>
      <c r="L439" s="1"/>
      <c r="M439" s="1"/>
      <c r="N439" s="1"/>
    </row>
    <row r="440" spans="1:14" s="3" customFormat="1" ht="15.75">
      <c r="A440" s="42" t="s">
        <v>142</v>
      </c>
      <c r="B440" s="39" t="s">
        <v>196</v>
      </c>
      <c r="C440" s="39"/>
      <c r="D440" s="39"/>
      <c r="E440" s="39"/>
      <c r="F440" s="39"/>
      <c r="G440" s="41">
        <f>G441</f>
        <v>355195.5</v>
      </c>
      <c r="H440" s="41">
        <f>H441</f>
        <v>183348</v>
      </c>
      <c r="I440" s="2"/>
      <c r="J440" s="2"/>
      <c r="K440" s="2"/>
      <c r="L440" s="2"/>
      <c r="M440" s="2"/>
      <c r="N440" s="2"/>
    </row>
    <row r="441" spans="1:14" s="3" customFormat="1" ht="15.75">
      <c r="A441" s="42" t="s">
        <v>197</v>
      </c>
      <c r="B441" s="39" t="s">
        <v>196</v>
      </c>
      <c r="C441" s="39" t="s">
        <v>114</v>
      </c>
      <c r="D441" s="39"/>
      <c r="E441" s="39"/>
      <c r="F441" s="39"/>
      <c r="G441" s="41">
        <f>G442+G451+G448</f>
        <v>355195.5</v>
      </c>
      <c r="H441" s="41">
        <f>H442+H451+H448</f>
        <v>183348</v>
      </c>
      <c r="I441" s="2"/>
      <c r="J441" s="2"/>
      <c r="K441" s="2"/>
      <c r="L441" s="2"/>
      <c r="M441" s="2"/>
      <c r="N441" s="2"/>
    </row>
    <row r="442" spans="1:14" s="4" customFormat="1" ht="15.75">
      <c r="A442" s="37" t="s">
        <v>50</v>
      </c>
      <c r="B442" s="18" t="s">
        <v>196</v>
      </c>
      <c r="C442" s="18" t="s">
        <v>114</v>
      </c>
      <c r="D442" s="18" t="s">
        <v>51</v>
      </c>
      <c r="E442" s="18"/>
      <c r="F442" s="18"/>
      <c r="G442" s="92">
        <f>G443+G445</f>
        <v>15115.999999999998</v>
      </c>
      <c r="H442" s="92"/>
      <c r="I442" s="1"/>
      <c r="J442" s="1"/>
      <c r="K442" s="1"/>
      <c r="L442" s="1"/>
      <c r="M442" s="1"/>
      <c r="N442" s="1"/>
    </row>
    <row r="443" spans="1:14" s="4" customFormat="1" ht="16.5" customHeight="1">
      <c r="A443" s="48" t="s">
        <v>237</v>
      </c>
      <c r="B443" s="18" t="s">
        <v>196</v>
      </c>
      <c r="C443" s="18" t="s">
        <v>114</v>
      </c>
      <c r="D443" s="18" t="s">
        <v>243</v>
      </c>
      <c r="E443" s="18"/>
      <c r="F443" s="18"/>
      <c r="G443" s="44">
        <f>G444</f>
        <v>796.8</v>
      </c>
      <c r="H443" s="44"/>
      <c r="I443" s="1"/>
      <c r="J443" s="1"/>
      <c r="K443" s="1"/>
      <c r="L443" s="1"/>
      <c r="M443" s="1"/>
      <c r="N443" s="1"/>
    </row>
    <row r="444" spans="1:14" s="4" customFormat="1" ht="15.75">
      <c r="A444" s="53" t="s">
        <v>155</v>
      </c>
      <c r="B444" s="18" t="s">
        <v>196</v>
      </c>
      <c r="C444" s="18" t="s">
        <v>114</v>
      </c>
      <c r="D444" s="18" t="s">
        <v>243</v>
      </c>
      <c r="E444" s="18" t="s">
        <v>156</v>
      </c>
      <c r="F444" s="18"/>
      <c r="G444" s="44">
        <f>'Прилож №5'!H447</f>
        <v>796.8</v>
      </c>
      <c r="H444" s="44"/>
      <c r="I444" s="1"/>
      <c r="J444" s="1"/>
      <c r="K444" s="1"/>
      <c r="L444" s="1"/>
      <c r="M444" s="1"/>
      <c r="N444" s="1"/>
    </row>
    <row r="445" spans="1:14" s="4" customFormat="1" ht="15.75">
      <c r="A445" s="37" t="s">
        <v>18</v>
      </c>
      <c r="B445" s="18" t="s">
        <v>196</v>
      </c>
      <c r="C445" s="18" t="s">
        <v>114</v>
      </c>
      <c r="D445" s="18" t="s">
        <v>143</v>
      </c>
      <c r="E445" s="18"/>
      <c r="F445" s="18"/>
      <c r="G445" s="44">
        <f>G447+G446</f>
        <v>14319.199999999999</v>
      </c>
      <c r="H445" s="44"/>
      <c r="I445" s="1"/>
      <c r="J445" s="1"/>
      <c r="K445" s="1"/>
      <c r="L445" s="1"/>
      <c r="M445" s="1"/>
      <c r="N445" s="1"/>
    </row>
    <row r="446" spans="1:14" s="4" customFormat="1" ht="15.75">
      <c r="A446" s="37" t="s">
        <v>103</v>
      </c>
      <c r="B446" s="18" t="s">
        <v>196</v>
      </c>
      <c r="C446" s="18" t="s">
        <v>114</v>
      </c>
      <c r="D446" s="18" t="s">
        <v>143</v>
      </c>
      <c r="E446" s="18" t="s">
        <v>56</v>
      </c>
      <c r="F446" s="18"/>
      <c r="G446" s="44">
        <f>'Прилож №5'!H449</f>
        <v>2.4</v>
      </c>
      <c r="H446" s="44"/>
      <c r="I446" s="1"/>
      <c r="J446" s="1"/>
      <c r="K446" s="1"/>
      <c r="L446" s="1"/>
      <c r="M446" s="1"/>
      <c r="N446" s="1"/>
    </row>
    <row r="447" spans="1:14" s="4" customFormat="1" ht="15.75">
      <c r="A447" s="53" t="s">
        <v>155</v>
      </c>
      <c r="B447" s="18" t="s">
        <v>196</v>
      </c>
      <c r="C447" s="18" t="s">
        <v>114</v>
      </c>
      <c r="D447" s="18" t="s">
        <v>143</v>
      </c>
      <c r="E447" s="18" t="s">
        <v>156</v>
      </c>
      <c r="F447" s="18"/>
      <c r="G447" s="44">
        <f>'Прилож №5'!H450</f>
        <v>14316.8</v>
      </c>
      <c r="H447" s="44"/>
      <c r="I447" s="1"/>
      <c r="J447" s="1"/>
      <c r="K447" s="1"/>
      <c r="L447" s="1"/>
      <c r="M447" s="1"/>
      <c r="N447" s="1"/>
    </row>
    <row r="448" spans="1:14" s="4" customFormat="1" ht="15.75">
      <c r="A448" s="45" t="s">
        <v>228</v>
      </c>
      <c r="B448" s="18" t="s">
        <v>196</v>
      </c>
      <c r="C448" s="18" t="s">
        <v>114</v>
      </c>
      <c r="D448" s="18" t="s">
        <v>227</v>
      </c>
      <c r="E448" s="18"/>
      <c r="F448" s="18"/>
      <c r="G448" s="44">
        <f>G449</f>
        <v>180099.5</v>
      </c>
      <c r="H448" s="44">
        <f>H449</f>
        <v>180000</v>
      </c>
      <c r="I448" s="1"/>
      <c r="J448" s="1"/>
      <c r="K448" s="1"/>
      <c r="L448" s="1"/>
      <c r="M448" s="1"/>
      <c r="N448" s="1"/>
    </row>
    <row r="449" spans="1:14" s="4" customFormat="1" ht="29.25">
      <c r="A449" s="45" t="s">
        <v>293</v>
      </c>
      <c r="B449" s="18" t="s">
        <v>196</v>
      </c>
      <c r="C449" s="18" t="s">
        <v>114</v>
      </c>
      <c r="D449" s="18" t="s">
        <v>294</v>
      </c>
      <c r="E449" s="18"/>
      <c r="F449" s="18"/>
      <c r="G449" s="44">
        <f>G450</f>
        <v>180099.5</v>
      </c>
      <c r="H449" s="44">
        <f>H450</f>
        <v>180000</v>
      </c>
      <c r="I449" s="1"/>
      <c r="J449" s="1"/>
      <c r="K449" s="1"/>
      <c r="L449" s="1"/>
      <c r="M449" s="1"/>
      <c r="N449" s="1"/>
    </row>
    <row r="450" spans="1:14" s="4" customFormat="1" ht="15.75">
      <c r="A450" s="60" t="s">
        <v>295</v>
      </c>
      <c r="B450" s="18" t="s">
        <v>196</v>
      </c>
      <c r="C450" s="18" t="s">
        <v>114</v>
      </c>
      <c r="D450" s="18" t="s">
        <v>294</v>
      </c>
      <c r="E450" s="18" t="s">
        <v>424</v>
      </c>
      <c r="F450" s="18"/>
      <c r="G450" s="44">
        <f>'Прилож №5'!H251</f>
        <v>180099.5</v>
      </c>
      <c r="H450" s="44">
        <f>'Прилож №5'!I251</f>
        <v>180000</v>
      </c>
      <c r="I450" s="1"/>
      <c r="J450" s="1"/>
      <c r="K450" s="1"/>
      <c r="L450" s="1"/>
      <c r="M450" s="1"/>
      <c r="N450" s="1"/>
    </row>
    <row r="451" spans="1:14" s="4" customFormat="1" ht="15.75">
      <c r="A451" s="37" t="s">
        <v>83</v>
      </c>
      <c r="B451" s="18" t="s">
        <v>196</v>
      </c>
      <c r="C451" s="18" t="s">
        <v>114</v>
      </c>
      <c r="D451" s="18" t="s">
        <v>84</v>
      </c>
      <c r="E451" s="18"/>
      <c r="F451" s="18"/>
      <c r="G451" s="44">
        <f>G452</f>
        <v>159980</v>
      </c>
      <c r="H451" s="44">
        <f>H452</f>
        <v>3348</v>
      </c>
      <c r="I451" s="1"/>
      <c r="J451" s="1"/>
      <c r="K451" s="1"/>
      <c r="L451" s="1"/>
      <c r="M451" s="1"/>
      <c r="N451" s="1"/>
    </row>
    <row r="452" spans="1:14" s="4" customFormat="1" ht="43.5">
      <c r="A452" s="45" t="s">
        <v>251</v>
      </c>
      <c r="B452" s="18" t="s">
        <v>196</v>
      </c>
      <c r="C452" s="18" t="s">
        <v>114</v>
      </c>
      <c r="D452" s="18" t="s">
        <v>268</v>
      </c>
      <c r="E452" s="18"/>
      <c r="F452" s="18"/>
      <c r="G452" s="44">
        <f>G453+G454+G455</f>
        <v>159980</v>
      </c>
      <c r="H452" s="44">
        <f>H453+H454+H455</f>
        <v>3348</v>
      </c>
      <c r="I452" s="1"/>
      <c r="J452" s="1"/>
      <c r="K452" s="30"/>
      <c r="L452" s="1"/>
      <c r="M452" s="1"/>
      <c r="N452" s="1"/>
    </row>
    <row r="453" spans="1:14" s="4" customFormat="1" ht="15.75">
      <c r="A453" s="45" t="s">
        <v>131</v>
      </c>
      <c r="B453" s="18" t="s">
        <v>196</v>
      </c>
      <c r="C453" s="18" t="s">
        <v>114</v>
      </c>
      <c r="D453" s="18" t="s">
        <v>268</v>
      </c>
      <c r="E453" s="18" t="s">
        <v>44</v>
      </c>
      <c r="F453" s="18"/>
      <c r="G453" s="44">
        <f>'Прилож №5'!H255</f>
        <v>157989</v>
      </c>
      <c r="H453" s="44">
        <f>'Прилож №5'!I255</f>
        <v>3348</v>
      </c>
      <c r="I453" s="1"/>
      <c r="J453" s="1"/>
      <c r="K453" s="30"/>
      <c r="L453" s="1"/>
      <c r="M453" s="1"/>
      <c r="N453" s="1"/>
    </row>
    <row r="454" spans="1:14" s="4" customFormat="1" ht="15.75">
      <c r="A454" s="37" t="s">
        <v>155</v>
      </c>
      <c r="B454" s="18" t="s">
        <v>196</v>
      </c>
      <c r="C454" s="18" t="s">
        <v>114</v>
      </c>
      <c r="D454" s="18" t="s">
        <v>268</v>
      </c>
      <c r="E454" s="18" t="s">
        <v>156</v>
      </c>
      <c r="F454" s="18"/>
      <c r="G454" s="44">
        <f>'Прилож №5'!H453</f>
        <v>1145</v>
      </c>
      <c r="H454" s="44"/>
      <c r="I454" s="1"/>
      <c r="J454" s="1"/>
      <c r="K454" s="30"/>
      <c r="L454" s="1"/>
      <c r="M454" s="1"/>
      <c r="N454" s="1"/>
    </row>
    <row r="455" spans="1:14" s="4" customFormat="1" ht="15.75">
      <c r="A455" s="37" t="s">
        <v>94</v>
      </c>
      <c r="B455" s="18" t="s">
        <v>196</v>
      </c>
      <c r="C455" s="18" t="s">
        <v>114</v>
      </c>
      <c r="D455" s="18" t="s">
        <v>268</v>
      </c>
      <c r="E455" s="18" t="s">
        <v>158</v>
      </c>
      <c r="F455" s="18"/>
      <c r="G455" s="44">
        <f>'Прилож №5'!H253+'Прилож №5'!H454</f>
        <v>846</v>
      </c>
      <c r="H455" s="44"/>
      <c r="I455" s="1"/>
      <c r="J455" s="1"/>
      <c r="K455" s="30"/>
      <c r="L455" s="1"/>
      <c r="M455" s="1"/>
      <c r="N455" s="1"/>
    </row>
    <row r="456" spans="1:14" s="4" customFormat="1" ht="15.75">
      <c r="A456" s="42" t="s">
        <v>47</v>
      </c>
      <c r="B456" s="39" t="s">
        <v>80</v>
      </c>
      <c r="C456" s="39" t="s">
        <v>80</v>
      </c>
      <c r="D456" s="39" t="s">
        <v>34</v>
      </c>
      <c r="E456" s="39" t="s">
        <v>36</v>
      </c>
      <c r="F456" s="39"/>
      <c r="G456" s="79">
        <f>G13+G65+G74+G86+G119+G176+G181+G294+G344+G400+G440</f>
        <v>3359312.0000000005</v>
      </c>
      <c r="H456" s="79">
        <f>H13+H65+H74+H86+H119+H176+H181+H294+H344+H400+H440</f>
        <v>1917304.1</v>
      </c>
      <c r="I456" s="1"/>
      <c r="J456" s="1"/>
      <c r="K456" s="1"/>
      <c r="L456" s="1"/>
      <c r="M456" s="1"/>
      <c r="N456" s="1"/>
    </row>
    <row r="459" ht="15.75">
      <c r="H459" s="93"/>
    </row>
    <row r="460" ht="15.75">
      <c r="G460" s="22"/>
    </row>
    <row r="461" ht="15.75">
      <c r="G461" s="23"/>
    </row>
    <row r="462" ht="15.75">
      <c r="G462" s="23"/>
    </row>
  </sheetData>
  <sheetProtection/>
  <mergeCells count="9">
    <mergeCell ref="A8:H8"/>
    <mergeCell ref="A9:H9"/>
    <mergeCell ref="H11:H12"/>
    <mergeCell ref="A11:A12"/>
    <mergeCell ref="B11:B12"/>
    <mergeCell ref="C11:C12"/>
    <mergeCell ref="D11:D12"/>
    <mergeCell ref="E11:E12"/>
    <mergeCell ref="G11:G12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5"/>
  <sheetViews>
    <sheetView tabSelected="1" zoomScale="90" zoomScaleNormal="90" zoomScalePageLayoutView="0" workbookViewId="0" topLeftCell="A566">
      <selection activeCell="I12" sqref="I12"/>
    </sheetView>
  </sheetViews>
  <sheetFormatPr defaultColWidth="8.796875" defaultRowHeight="15"/>
  <cols>
    <col min="1" max="1" width="57" style="14" customWidth="1"/>
    <col min="2" max="2" width="5.19921875" style="15" customWidth="1"/>
    <col min="3" max="3" width="8.19921875" style="15" customWidth="1"/>
    <col min="4" max="4" width="6.8984375" style="15" customWidth="1"/>
    <col min="5" max="5" width="10.59765625" style="15" customWidth="1"/>
    <col min="6" max="6" width="0.1015625" style="15" hidden="1" customWidth="1"/>
    <col min="7" max="7" width="4.8984375" style="16" customWidth="1"/>
    <col min="8" max="8" width="15.09765625" style="11" customWidth="1"/>
    <col min="9" max="9" width="13.5" style="11" customWidth="1"/>
    <col min="14" max="14" width="32.59765625" style="0" customWidth="1"/>
  </cols>
  <sheetData>
    <row r="1" spans="8:9" ht="15.75">
      <c r="H1" s="27"/>
      <c r="I1" s="6" t="s">
        <v>309</v>
      </c>
    </row>
    <row r="2" spans="8:9" ht="15.75">
      <c r="H2" s="27"/>
      <c r="I2" s="6" t="s">
        <v>310</v>
      </c>
    </row>
    <row r="3" spans="8:9" ht="15.75">
      <c r="H3" s="27"/>
      <c r="I3" s="6" t="s">
        <v>504</v>
      </c>
    </row>
    <row r="4" spans="7:9" ht="15.75">
      <c r="G4" s="25"/>
      <c r="H4" s="28"/>
      <c r="I4" s="6" t="s">
        <v>311</v>
      </c>
    </row>
    <row r="5" spans="7:9" ht="15.75">
      <c r="G5" s="26"/>
      <c r="H5" s="28"/>
      <c r="I5" s="6" t="s">
        <v>312</v>
      </c>
    </row>
    <row r="6" spans="5:9" ht="15.75">
      <c r="E6" s="19"/>
      <c r="F6" s="19"/>
      <c r="G6" s="26"/>
      <c r="H6" s="28"/>
      <c r="I6" s="6" t="s">
        <v>313</v>
      </c>
    </row>
    <row r="7" spans="1:9" ht="22.5" customHeight="1">
      <c r="A7" s="111" t="s">
        <v>234</v>
      </c>
      <c r="B7" s="111"/>
      <c r="C7" s="111"/>
      <c r="D7" s="111"/>
      <c r="E7" s="111"/>
      <c r="F7" s="111"/>
      <c r="G7" s="111"/>
      <c r="H7" s="111"/>
      <c r="I7" s="111"/>
    </row>
    <row r="8" spans="1:9" ht="15.75">
      <c r="A8" s="11"/>
      <c r="B8" s="19"/>
      <c r="C8" s="19"/>
      <c r="D8" s="19"/>
      <c r="E8" s="19"/>
      <c r="F8" s="19"/>
      <c r="I8" s="20" t="s">
        <v>154</v>
      </c>
    </row>
    <row r="9" spans="1:9" ht="15.75">
      <c r="A9" s="114" t="s">
        <v>0</v>
      </c>
      <c r="B9" s="108" t="s">
        <v>39</v>
      </c>
      <c r="C9" s="108" t="s">
        <v>40</v>
      </c>
      <c r="D9" s="109" t="s">
        <v>192</v>
      </c>
      <c r="E9" s="109" t="s">
        <v>193</v>
      </c>
      <c r="F9" s="36"/>
      <c r="G9" s="115" t="s">
        <v>412</v>
      </c>
      <c r="H9" s="112" t="s">
        <v>41</v>
      </c>
      <c r="I9" s="113" t="s">
        <v>194</v>
      </c>
    </row>
    <row r="10" spans="1:9" ht="63" customHeight="1">
      <c r="A10" s="104"/>
      <c r="B10" s="104"/>
      <c r="C10" s="104"/>
      <c r="D10" s="110"/>
      <c r="E10" s="110"/>
      <c r="F10" s="36"/>
      <c r="G10" s="116"/>
      <c r="H10" s="104"/>
      <c r="I10" s="110"/>
    </row>
    <row r="11" spans="1:9" ht="27.75" customHeight="1">
      <c r="A11" s="38" t="s">
        <v>222</v>
      </c>
      <c r="B11" s="39" t="s">
        <v>201</v>
      </c>
      <c r="C11" s="39"/>
      <c r="D11" s="39"/>
      <c r="E11" s="39"/>
      <c r="F11" s="39"/>
      <c r="G11" s="40"/>
      <c r="H11" s="41">
        <v>2100847.8</v>
      </c>
      <c r="I11" s="41">
        <v>1466405.1</v>
      </c>
    </row>
    <row r="12" spans="1:9" ht="15.75">
      <c r="A12" s="42" t="s">
        <v>13</v>
      </c>
      <c r="B12" s="39" t="s">
        <v>201</v>
      </c>
      <c r="C12" s="39" t="s">
        <v>114</v>
      </c>
      <c r="D12" s="39"/>
      <c r="E12" s="39"/>
      <c r="F12" s="39"/>
      <c r="G12" s="40"/>
      <c r="H12" s="41">
        <v>132481</v>
      </c>
      <c r="I12" s="41">
        <v>9231</v>
      </c>
    </row>
    <row r="13" spans="1:9" s="3" customFormat="1" ht="30">
      <c r="A13" s="43" t="s">
        <v>67</v>
      </c>
      <c r="B13" s="39" t="s">
        <v>201</v>
      </c>
      <c r="C13" s="39" t="s">
        <v>114</v>
      </c>
      <c r="D13" s="39" t="s">
        <v>115</v>
      </c>
      <c r="E13" s="39"/>
      <c r="F13" s="39"/>
      <c r="G13" s="40"/>
      <c r="H13" s="44">
        <v>3485.3</v>
      </c>
      <c r="I13" s="44"/>
    </row>
    <row r="14" spans="1:9" s="4" customFormat="1" ht="43.5">
      <c r="A14" s="45" t="s">
        <v>161</v>
      </c>
      <c r="B14" s="18" t="s">
        <v>201</v>
      </c>
      <c r="C14" s="18" t="s">
        <v>114</v>
      </c>
      <c r="D14" s="18" t="s">
        <v>115</v>
      </c>
      <c r="E14" s="18" t="s">
        <v>157</v>
      </c>
      <c r="F14" s="18"/>
      <c r="G14" s="46"/>
      <c r="H14" s="44">
        <v>3485.3</v>
      </c>
      <c r="I14" s="44"/>
    </row>
    <row r="15" spans="1:9" s="4" customFormat="1" ht="15.75">
      <c r="A15" s="45" t="s">
        <v>162</v>
      </c>
      <c r="B15" s="18" t="s">
        <v>201</v>
      </c>
      <c r="C15" s="18" t="s">
        <v>114</v>
      </c>
      <c r="D15" s="18" t="s">
        <v>115</v>
      </c>
      <c r="E15" s="18" t="s">
        <v>163</v>
      </c>
      <c r="F15" s="18"/>
      <c r="G15" s="46"/>
      <c r="H15" s="44">
        <v>3485.3</v>
      </c>
      <c r="I15" s="44"/>
    </row>
    <row r="16" spans="1:9" s="4" customFormat="1" ht="15.75">
      <c r="A16" s="37" t="s">
        <v>94</v>
      </c>
      <c r="B16" s="18" t="s">
        <v>201</v>
      </c>
      <c r="C16" s="18" t="s">
        <v>114</v>
      </c>
      <c r="D16" s="18" t="s">
        <v>115</v>
      </c>
      <c r="E16" s="18" t="s">
        <v>163</v>
      </c>
      <c r="F16" s="18"/>
      <c r="G16" s="46" t="s">
        <v>158</v>
      </c>
      <c r="H16" s="47">
        <v>3485.3</v>
      </c>
      <c r="I16" s="44"/>
    </row>
    <row r="17" spans="1:9" s="3" customFormat="1" ht="45">
      <c r="A17" s="43" t="s">
        <v>68</v>
      </c>
      <c r="B17" s="39" t="s">
        <v>201</v>
      </c>
      <c r="C17" s="39" t="s">
        <v>114</v>
      </c>
      <c r="D17" s="39" t="s">
        <v>116</v>
      </c>
      <c r="E17" s="39"/>
      <c r="F17" s="39"/>
      <c r="G17" s="40"/>
      <c r="H17" s="41">
        <v>103385.3</v>
      </c>
      <c r="I17" s="41">
        <v>9090</v>
      </c>
    </row>
    <row r="18" spans="1:9" ht="43.5">
      <c r="A18" s="45" t="s">
        <v>161</v>
      </c>
      <c r="B18" s="18" t="s">
        <v>201</v>
      </c>
      <c r="C18" s="18" t="s">
        <v>114</v>
      </c>
      <c r="D18" s="18" t="s">
        <v>116</v>
      </c>
      <c r="E18" s="18" t="s">
        <v>157</v>
      </c>
      <c r="F18" s="18"/>
      <c r="G18" s="46"/>
      <c r="H18" s="44">
        <v>103385.3</v>
      </c>
      <c r="I18" s="44">
        <v>9090</v>
      </c>
    </row>
    <row r="19" spans="1:9" ht="15.75">
      <c r="A19" s="45" t="s">
        <v>37</v>
      </c>
      <c r="B19" s="18" t="s">
        <v>201</v>
      </c>
      <c r="C19" s="18" t="s">
        <v>114</v>
      </c>
      <c r="D19" s="18" t="s">
        <v>116</v>
      </c>
      <c r="E19" s="18" t="s">
        <v>159</v>
      </c>
      <c r="F19" s="18"/>
      <c r="G19" s="46"/>
      <c r="H19" s="44">
        <v>103202.3</v>
      </c>
      <c r="I19" s="44">
        <v>9090</v>
      </c>
    </row>
    <row r="20" spans="1:9" ht="15.75">
      <c r="A20" s="37" t="s">
        <v>94</v>
      </c>
      <c r="B20" s="18" t="s">
        <v>201</v>
      </c>
      <c r="C20" s="18" t="s">
        <v>114</v>
      </c>
      <c r="D20" s="18" t="s">
        <v>116</v>
      </c>
      <c r="E20" s="18" t="s">
        <v>159</v>
      </c>
      <c r="F20" s="18"/>
      <c r="G20" s="46" t="s">
        <v>158</v>
      </c>
      <c r="H20" s="47">
        <v>94112.3</v>
      </c>
      <c r="I20" s="47"/>
    </row>
    <row r="21" spans="1:9" ht="77.25" customHeight="1">
      <c r="A21" s="45" t="s">
        <v>370</v>
      </c>
      <c r="B21" s="18" t="s">
        <v>201</v>
      </c>
      <c r="C21" s="18" t="s">
        <v>114</v>
      </c>
      <c r="D21" s="18" t="s">
        <v>116</v>
      </c>
      <c r="E21" s="18" t="s">
        <v>335</v>
      </c>
      <c r="F21" s="18"/>
      <c r="G21" s="46"/>
      <c r="H21" s="47">
        <v>4539</v>
      </c>
      <c r="I21" s="47">
        <v>4539</v>
      </c>
    </row>
    <row r="22" spans="1:9" ht="15.75">
      <c r="A22" s="37" t="s">
        <v>307</v>
      </c>
      <c r="B22" s="18" t="s">
        <v>201</v>
      </c>
      <c r="C22" s="18" t="s">
        <v>114</v>
      </c>
      <c r="D22" s="18" t="s">
        <v>116</v>
      </c>
      <c r="E22" s="18" t="s">
        <v>335</v>
      </c>
      <c r="F22" s="18"/>
      <c r="G22" s="46" t="s">
        <v>308</v>
      </c>
      <c r="H22" s="47">
        <v>4539</v>
      </c>
      <c r="I22" s="47">
        <v>4539</v>
      </c>
    </row>
    <row r="23" spans="1:9" ht="43.5">
      <c r="A23" s="45" t="s">
        <v>334</v>
      </c>
      <c r="B23" s="18" t="s">
        <v>201</v>
      </c>
      <c r="C23" s="18" t="s">
        <v>114</v>
      </c>
      <c r="D23" s="18" t="s">
        <v>116</v>
      </c>
      <c r="E23" s="18" t="s">
        <v>333</v>
      </c>
      <c r="F23" s="18"/>
      <c r="G23" s="46"/>
      <c r="H23" s="47">
        <v>2651</v>
      </c>
      <c r="I23" s="47">
        <v>2651</v>
      </c>
    </row>
    <row r="24" spans="1:9" ht="15.75">
      <c r="A24" s="37" t="s">
        <v>307</v>
      </c>
      <c r="B24" s="18" t="s">
        <v>201</v>
      </c>
      <c r="C24" s="18" t="s">
        <v>114</v>
      </c>
      <c r="D24" s="18" t="s">
        <v>116</v>
      </c>
      <c r="E24" s="18" t="s">
        <v>333</v>
      </c>
      <c r="F24" s="18"/>
      <c r="G24" s="46" t="s">
        <v>308</v>
      </c>
      <c r="H24" s="47">
        <v>2651</v>
      </c>
      <c r="I24" s="47">
        <v>2651</v>
      </c>
    </row>
    <row r="25" spans="1:9" ht="72">
      <c r="A25" s="45" t="s">
        <v>371</v>
      </c>
      <c r="B25" s="18" t="s">
        <v>201</v>
      </c>
      <c r="C25" s="18" t="s">
        <v>114</v>
      </c>
      <c r="D25" s="18" t="s">
        <v>116</v>
      </c>
      <c r="E25" s="18" t="s">
        <v>332</v>
      </c>
      <c r="F25" s="18"/>
      <c r="G25" s="46"/>
      <c r="H25" s="47">
        <v>1900</v>
      </c>
      <c r="I25" s="47">
        <v>1900</v>
      </c>
    </row>
    <row r="26" spans="1:9" ht="15.75">
      <c r="A26" s="37" t="s">
        <v>307</v>
      </c>
      <c r="B26" s="18" t="s">
        <v>201</v>
      </c>
      <c r="C26" s="18" t="s">
        <v>114</v>
      </c>
      <c r="D26" s="18" t="s">
        <v>116</v>
      </c>
      <c r="E26" s="18" t="s">
        <v>332</v>
      </c>
      <c r="F26" s="18"/>
      <c r="G26" s="46" t="s">
        <v>308</v>
      </c>
      <c r="H26" s="47">
        <v>1900</v>
      </c>
      <c r="I26" s="47">
        <v>1900</v>
      </c>
    </row>
    <row r="27" spans="1:9" ht="15.75">
      <c r="A27" s="48" t="s">
        <v>237</v>
      </c>
      <c r="B27" s="18" t="s">
        <v>201</v>
      </c>
      <c r="C27" s="18" t="s">
        <v>114</v>
      </c>
      <c r="D27" s="18" t="s">
        <v>116</v>
      </c>
      <c r="E27" s="18" t="s">
        <v>238</v>
      </c>
      <c r="F27" s="18"/>
      <c r="G27" s="46"/>
      <c r="H27" s="47">
        <v>183</v>
      </c>
      <c r="I27" s="47"/>
    </row>
    <row r="28" spans="1:9" ht="15.75">
      <c r="A28" s="37" t="s">
        <v>94</v>
      </c>
      <c r="B28" s="18" t="s">
        <v>201</v>
      </c>
      <c r="C28" s="18" t="s">
        <v>114</v>
      </c>
      <c r="D28" s="18" t="s">
        <v>116</v>
      </c>
      <c r="E28" s="18" t="s">
        <v>238</v>
      </c>
      <c r="F28" s="18"/>
      <c r="G28" s="46" t="s">
        <v>158</v>
      </c>
      <c r="H28" s="47">
        <v>183</v>
      </c>
      <c r="I28" s="47"/>
    </row>
    <row r="29" spans="1:9" ht="15.75">
      <c r="A29" s="42" t="s">
        <v>447</v>
      </c>
      <c r="B29" s="18" t="s">
        <v>201</v>
      </c>
      <c r="C29" s="18" t="s">
        <v>114</v>
      </c>
      <c r="D29" s="18" t="s">
        <v>127</v>
      </c>
      <c r="E29" s="18"/>
      <c r="F29" s="18" t="s">
        <v>36</v>
      </c>
      <c r="G29" s="46"/>
      <c r="H29" s="47">
        <v>141</v>
      </c>
      <c r="I29" s="47">
        <v>141</v>
      </c>
    </row>
    <row r="30" spans="1:9" ht="15.75">
      <c r="A30" s="37" t="s">
        <v>229</v>
      </c>
      <c r="B30" s="18" t="s">
        <v>201</v>
      </c>
      <c r="C30" s="18" t="s">
        <v>114</v>
      </c>
      <c r="D30" s="18" t="s">
        <v>127</v>
      </c>
      <c r="E30" s="18" t="s">
        <v>230</v>
      </c>
      <c r="F30" s="18" t="s">
        <v>36</v>
      </c>
      <c r="G30" s="46"/>
      <c r="H30" s="47">
        <v>141</v>
      </c>
      <c r="I30" s="47">
        <v>141</v>
      </c>
    </row>
    <row r="31" spans="1:9" ht="48.75" customHeight="1">
      <c r="A31" s="45" t="s">
        <v>448</v>
      </c>
      <c r="B31" s="18" t="s">
        <v>201</v>
      </c>
      <c r="C31" s="18" t="s">
        <v>114</v>
      </c>
      <c r="D31" s="18" t="s">
        <v>127</v>
      </c>
      <c r="E31" s="18" t="s">
        <v>449</v>
      </c>
      <c r="F31" s="18" t="s">
        <v>36</v>
      </c>
      <c r="G31" s="46"/>
      <c r="H31" s="47">
        <v>141</v>
      </c>
      <c r="I31" s="47">
        <v>141</v>
      </c>
    </row>
    <row r="32" spans="1:9" ht="15.75">
      <c r="A32" s="37" t="s">
        <v>307</v>
      </c>
      <c r="B32" s="18" t="s">
        <v>201</v>
      </c>
      <c r="C32" s="18" t="s">
        <v>114</v>
      </c>
      <c r="D32" s="18" t="s">
        <v>127</v>
      </c>
      <c r="E32" s="18" t="s">
        <v>449</v>
      </c>
      <c r="F32" s="18" t="s">
        <v>158</v>
      </c>
      <c r="G32" s="46" t="s">
        <v>308</v>
      </c>
      <c r="H32" s="47">
        <v>141</v>
      </c>
      <c r="I32" s="47">
        <v>141</v>
      </c>
    </row>
    <row r="33" spans="1:9" s="3" customFormat="1" ht="15.75">
      <c r="A33" s="42" t="s">
        <v>12</v>
      </c>
      <c r="B33" s="39" t="s">
        <v>201</v>
      </c>
      <c r="C33" s="39" t="s">
        <v>114</v>
      </c>
      <c r="D33" s="39" t="s">
        <v>196</v>
      </c>
      <c r="E33" s="39"/>
      <c r="F33" s="39"/>
      <c r="G33" s="40"/>
      <c r="H33" s="41">
        <v>5000</v>
      </c>
      <c r="I33" s="41"/>
    </row>
    <row r="34" spans="1:9" ht="15.75">
      <c r="A34" s="42" t="s">
        <v>12</v>
      </c>
      <c r="B34" s="39" t="s">
        <v>201</v>
      </c>
      <c r="C34" s="39" t="s">
        <v>114</v>
      </c>
      <c r="D34" s="39" t="s">
        <v>196</v>
      </c>
      <c r="E34" s="39" t="s">
        <v>15</v>
      </c>
      <c r="F34" s="39"/>
      <c r="G34" s="40"/>
      <c r="H34" s="41">
        <v>5000</v>
      </c>
      <c r="I34" s="41"/>
    </row>
    <row r="35" spans="1:9" ht="29.25">
      <c r="A35" s="45" t="s">
        <v>97</v>
      </c>
      <c r="B35" s="18" t="s">
        <v>201</v>
      </c>
      <c r="C35" s="18" t="s">
        <v>114</v>
      </c>
      <c r="D35" s="18" t="s">
        <v>196</v>
      </c>
      <c r="E35" s="18" t="s">
        <v>98</v>
      </c>
      <c r="F35" s="18"/>
      <c r="G35" s="46"/>
      <c r="H35" s="44">
        <v>5000</v>
      </c>
      <c r="I35" s="44"/>
    </row>
    <row r="36" spans="1:9" ht="15.75">
      <c r="A36" s="37" t="s">
        <v>96</v>
      </c>
      <c r="B36" s="18" t="s">
        <v>201</v>
      </c>
      <c r="C36" s="18" t="s">
        <v>114</v>
      </c>
      <c r="D36" s="18" t="s">
        <v>196</v>
      </c>
      <c r="E36" s="18" t="s">
        <v>98</v>
      </c>
      <c r="F36" s="18"/>
      <c r="G36" s="46" t="s">
        <v>81</v>
      </c>
      <c r="H36" s="47">
        <v>5000</v>
      </c>
      <c r="I36" s="44"/>
    </row>
    <row r="37" spans="1:9" s="3" customFormat="1" ht="15.75">
      <c r="A37" s="42" t="s">
        <v>52</v>
      </c>
      <c r="B37" s="39" t="s">
        <v>201</v>
      </c>
      <c r="C37" s="39" t="s">
        <v>114</v>
      </c>
      <c r="D37" s="39" t="s">
        <v>195</v>
      </c>
      <c r="E37" s="39"/>
      <c r="F37" s="39"/>
      <c r="G37" s="40"/>
      <c r="H37" s="41">
        <f>H38+H40</f>
        <v>20469.4</v>
      </c>
      <c r="I37" s="41"/>
    </row>
    <row r="38" spans="1:9" s="3" customFormat="1" ht="15.75">
      <c r="A38" s="37" t="s">
        <v>49</v>
      </c>
      <c r="B38" s="18" t="s">
        <v>201</v>
      </c>
      <c r="C38" s="18" t="s">
        <v>114</v>
      </c>
      <c r="D38" s="18" t="s">
        <v>195</v>
      </c>
      <c r="E38" s="18" t="s">
        <v>128</v>
      </c>
      <c r="F38" s="18"/>
      <c r="G38" s="46"/>
      <c r="H38" s="44">
        <v>1135</v>
      </c>
      <c r="I38" s="44"/>
    </row>
    <row r="39" spans="1:10" s="3" customFormat="1" ht="15.75">
      <c r="A39" s="37" t="s">
        <v>94</v>
      </c>
      <c r="B39" s="18" t="s">
        <v>201</v>
      </c>
      <c r="C39" s="18" t="s">
        <v>114</v>
      </c>
      <c r="D39" s="18" t="s">
        <v>195</v>
      </c>
      <c r="E39" s="18" t="s">
        <v>128</v>
      </c>
      <c r="F39" s="18"/>
      <c r="G39" s="46" t="s">
        <v>158</v>
      </c>
      <c r="H39" s="44">
        <v>1135</v>
      </c>
      <c r="I39" s="44"/>
      <c r="J39" s="96"/>
    </row>
    <row r="40" spans="1:9" ht="15.75">
      <c r="A40" s="37" t="s">
        <v>83</v>
      </c>
      <c r="B40" s="18" t="s">
        <v>201</v>
      </c>
      <c r="C40" s="18" t="s">
        <v>114</v>
      </c>
      <c r="D40" s="18" t="s">
        <v>195</v>
      </c>
      <c r="E40" s="18" t="s">
        <v>84</v>
      </c>
      <c r="F40" s="18"/>
      <c r="G40" s="46"/>
      <c r="H40" s="44">
        <f>H41+H43</f>
        <v>19334.4</v>
      </c>
      <c r="I40" s="37"/>
    </row>
    <row r="41" spans="1:9" ht="43.5">
      <c r="A41" s="45" t="s">
        <v>208</v>
      </c>
      <c r="B41" s="18" t="s">
        <v>201</v>
      </c>
      <c r="C41" s="18" t="s">
        <v>114</v>
      </c>
      <c r="D41" s="18" t="s">
        <v>195</v>
      </c>
      <c r="E41" s="18" t="s">
        <v>136</v>
      </c>
      <c r="F41" s="18"/>
      <c r="G41" s="46"/>
      <c r="H41" s="44">
        <v>12529.4</v>
      </c>
      <c r="I41" s="37"/>
    </row>
    <row r="42" spans="1:9" ht="15.75">
      <c r="A42" s="37" t="s">
        <v>94</v>
      </c>
      <c r="B42" s="18" t="s">
        <v>201</v>
      </c>
      <c r="C42" s="18" t="s">
        <v>114</v>
      </c>
      <c r="D42" s="18" t="s">
        <v>195</v>
      </c>
      <c r="E42" s="18" t="s">
        <v>136</v>
      </c>
      <c r="F42" s="18"/>
      <c r="G42" s="46" t="s">
        <v>158</v>
      </c>
      <c r="H42" s="44">
        <v>12529.4</v>
      </c>
      <c r="I42" s="37"/>
    </row>
    <row r="43" spans="1:9" ht="93.75" customHeight="1">
      <c r="A43" s="49" t="s">
        <v>209</v>
      </c>
      <c r="B43" s="18" t="s">
        <v>201</v>
      </c>
      <c r="C43" s="18" t="s">
        <v>114</v>
      </c>
      <c r="D43" s="18" t="s">
        <v>195</v>
      </c>
      <c r="E43" s="18" t="s">
        <v>210</v>
      </c>
      <c r="F43" s="18"/>
      <c r="G43" s="46"/>
      <c r="H43" s="44">
        <f>H44</f>
        <v>6805</v>
      </c>
      <c r="I43" s="37"/>
    </row>
    <row r="44" spans="1:9" ht="15.75">
      <c r="A44" s="37" t="s">
        <v>94</v>
      </c>
      <c r="B44" s="18" t="s">
        <v>201</v>
      </c>
      <c r="C44" s="18" t="s">
        <v>114</v>
      </c>
      <c r="D44" s="18" t="s">
        <v>195</v>
      </c>
      <c r="E44" s="18" t="s">
        <v>210</v>
      </c>
      <c r="F44" s="18"/>
      <c r="G44" s="46" t="s">
        <v>158</v>
      </c>
      <c r="H44" s="44">
        <f>6790+15</f>
        <v>6805</v>
      </c>
      <c r="I44" s="37"/>
    </row>
    <row r="45" spans="1:9" ht="15.75">
      <c r="A45" s="42" t="s">
        <v>53</v>
      </c>
      <c r="B45" s="39" t="s">
        <v>201</v>
      </c>
      <c r="C45" s="39" t="s">
        <v>115</v>
      </c>
      <c r="D45" s="39"/>
      <c r="E45" s="39"/>
      <c r="F45" s="39"/>
      <c r="G45" s="40"/>
      <c r="H45" s="41">
        <v>4519</v>
      </c>
      <c r="I45" s="41">
        <v>4096</v>
      </c>
    </row>
    <row r="46" spans="1:9" ht="15.75">
      <c r="A46" s="42" t="s">
        <v>372</v>
      </c>
      <c r="B46" s="18" t="s">
        <v>201</v>
      </c>
      <c r="C46" s="18" t="s">
        <v>115</v>
      </c>
      <c r="D46" s="18" t="s">
        <v>119</v>
      </c>
      <c r="E46" s="39"/>
      <c r="F46" s="39"/>
      <c r="G46" s="40"/>
      <c r="H46" s="41">
        <v>4096</v>
      </c>
      <c r="I46" s="41">
        <v>4096</v>
      </c>
    </row>
    <row r="47" spans="1:9" ht="15.75">
      <c r="A47" s="45" t="s">
        <v>229</v>
      </c>
      <c r="B47" s="18" t="s">
        <v>201</v>
      </c>
      <c r="C47" s="18" t="s">
        <v>115</v>
      </c>
      <c r="D47" s="18" t="s">
        <v>119</v>
      </c>
      <c r="E47" s="18" t="s">
        <v>230</v>
      </c>
      <c r="F47" s="39"/>
      <c r="G47" s="40"/>
      <c r="H47" s="44">
        <v>4096</v>
      </c>
      <c r="I47" s="44">
        <v>4096</v>
      </c>
    </row>
    <row r="48" spans="1:9" ht="29.25">
      <c r="A48" s="45" t="s">
        <v>236</v>
      </c>
      <c r="B48" s="18" t="s">
        <v>201</v>
      </c>
      <c r="C48" s="18" t="s">
        <v>115</v>
      </c>
      <c r="D48" s="18" t="s">
        <v>119</v>
      </c>
      <c r="E48" s="18" t="s">
        <v>235</v>
      </c>
      <c r="F48" s="39"/>
      <c r="G48" s="40"/>
      <c r="H48" s="44">
        <v>4096</v>
      </c>
      <c r="I48" s="44">
        <v>4096</v>
      </c>
    </row>
    <row r="49" spans="1:9" ht="15.75">
      <c r="A49" s="37" t="s">
        <v>307</v>
      </c>
      <c r="B49" s="18" t="s">
        <v>201</v>
      </c>
      <c r="C49" s="18" t="s">
        <v>115</v>
      </c>
      <c r="D49" s="18" t="s">
        <v>119</v>
      </c>
      <c r="E49" s="18" t="s">
        <v>235</v>
      </c>
      <c r="F49" s="39"/>
      <c r="G49" s="46" t="s">
        <v>308</v>
      </c>
      <c r="H49" s="44">
        <v>4096</v>
      </c>
      <c r="I49" s="44">
        <v>4096</v>
      </c>
    </row>
    <row r="50" spans="1:9" ht="15.75">
      <c r="A50" s="42" t="s">
        <v>54</v>
      </c>
      <c r="B50" s="18" t="s">
        <v>201</v>
      </c>
      <c r="C50" s="18" t="s">
        <v>115</v>
      </c>
      <c r="D50" s="18" t="s">
        <v>116</v>
      </c>
      <c r="E50" s="18"/>
      <c r="F50" s="18"/>
      <c r="G50" s="46"/>
      <c r="H50" s="44">
        <v>423</v>
      </c>
      <c r="I50" s="41"/>
    </row>
    <row r="51" spans="1:9" ht="36" customHeight="1">
      <c r="A51" s="45" t="s">
        <v>69</v>
      </c>
      <c r="B51" s="18" t="s">
        <v>201</v>
      </c>
      <c r="C51" s="18" t="s">
        <v>115</v>
      </c>
      <c r="D51" s="18" t="s">
        <v>116</v>
      </c>
      <c r="E51" s="18" t="s">
        <v>55</v>
      </c>
      <c r="F51" s="18"/>
      <c r="G51" s="46"/>
      <c r="H51" s="44">
        <v>423</v>
      </c>
      <c r="I51" s="44"/>
    </row>
    <row r="52" spans="1:9" ht="33" customHeight="1">
      <c r="A52" s="45" t="s">
        <v>70</v>
      </c>
      <c r="B52" s="18" t="s">
        <v>201</v>
      </c>
      <c r="C52" s="18" t="s">
        <v>115</v>
      </c>
      <c r="D52" s="18" t="s">
        <v>116</v>
      </c>
      <c r="E52" s="18" t="s">
        <v>99</v>
      </c>
      <c r="F52" s="18"/>
      <c r="G52" s="46"/>
      <c r="H52" s="44">
        <v>423</v>
      </c>
      <c r="I52" s="44"/>
    </row>
    <row r="53" spans="1:9" ht="15.75">
      <c r="A53" s="37" t="s">
        <v>94</v>
      </c>
      <c r="B53" s="18" t="s">
        <v>201</v>
      </c>
      <c r="C53" s="18" t="s">
        <v>115</v>
      </c>
      <c r="D53" s="18" t="s">
        <v>116</v>
      </c>
      <c r="E53" s="18" t="s">
        <v>99</v>
      </c>
      <c r="F53" s="18"/>
      <c r="G53" s="46" t="s">
        <v>158</v>
      </c>
      <c r="H53" s="44">
        <v>423</v>
      </c>
      <c r="I53" s="37"/>
    </row>
    <row r="54" spans="1:9" ht="30">
      <c r="A54" s="43" t="s">
        <v>76</v>
      </c>
      <c r="B54" s="39" t="s">
        <v>201</v>
      </c>
      <c r="C54" s="39" t="s">
        <v>119</v>
      </c>
      <c r="D54" s="39"/>
      <c r="E54" s="39"/>
      <c r="F54" s="39"/>
      <c r="G54" s="40"/>
      <c r="H54" s="41">
        <v>5728</v>
      </c>
      <c r="I54" s="41"/>
    </row>
    <row r="55" spans="1:9" s="3" customFormat="1" ht="36" customHeight="1">
      <c r="A55" s="45" t="s">
        <v>101</v>
      </c>
      <c r="B55" s="18" t="s">
        <v>201</v>
      </c>
      <c r="C55" s="18" t="s">
        <v>119</v>
      </c>
      <c r="D55" s="18" t="s">
        <v>120</v>
      </c>
      <c r="E55" s="18"/>
      <c r="F55" s="18"/>
      <c r="G55" s="46"/>
      <c r="H55" s="44">
        <v>1954</v>
      </c>
      <c r="I55" s="41"/>
    </row>
    <row r="56" spans="1:9" ht="29.25" customHeight="1">
      <c r="A56" s="45" t="s">
        <v>88</v>
      </c>
      <c r="B56" s="18" t="s">
        <v>201</v>
      </c>
      <c r="C56" s="18" t="s">
        <v>119</v>
      </c>
      <c r="D56" s="18" t="s">
        <v>120</v>
      </c>
      <c r="E56" s="18" t="s">
        <v>89</v>
      </c>
      <c r="F56" s="18" t="s">
        <v>36</v>
      </c>
      <c r="G56" s="46"/>
      <c r="H56" s="44">
        <v>1954</v>
      </c>
      <c r="I56" s="44"/>
    </row>
    <row r="57" spans="1:9" ht="45.75" customHeight="1">
      <c r="A57" s="45" t="s">
        <v>90</v>
      </c>
      <c r="B57" s="18" t="s">
        <v>201</v>
      </c>
      <c r="C57" s="18" t="s">
        <v>119</v>
      </c>
      <c r="D57" s="18" t="s">
        <v>120</v>
      </c>
      <c r="E57" s="18" t="s">
        <v>102</v>
      </c>
      <c r="F57" s="18" t="s">
        <v>91</v>
      </c>
      <c r="G57" s="46"/>
      <c r="H57" s="44">
        <v>1954</v>
      </c>
      <c r="I57" s="44"/>
    </row>
    <row r="58" spans="1:9" ht="15" customHeight="1">
      <c r="A58" s="37" t="s">
        <v>94</v>
      </c>
      <c r="B58" s="18" t="s">
        <v>201</v>
      </c>
      <c r="C58" s="18" t="s">
        <v>119</v>
      </c>
      <c r="D58" s="18" t="s">
        <v>120</v>
      </c>
      <c r="E58" s="18" t="s">
        <v>102</v>
      </c>
      <c r="F58" s="18"/>
      <c r="G58" s="46" t="s">
        <v>158</v>
      </c>
      <c r="H58" s="44">
        <v>1954</v>
      </c>
      <c r="I58" s="44"/>
    </row>
    <row r="59" spans="1:9" s="3" customFormat="1" ht="30">
      <c r="A59" s="43" t="s">
        <v>71</v>
      </c>
      <c r="B59" s="39" t="s">
        <v>201</v>
      </c>
      <c r="C59" s="39" t="s">
        <v>119</v>
      </c>
      <c r="D59" s="39" t="s">
        <v>118</v>
      </c>
      <c r="E59" s="39"/>
      <c r="F59" s="39"/>
      <c r="G59" s="40"/>
      <c r="H59" s="41">
        <v>3774</v>
      </c>
      <c r="I59" s="41"/>
    </row>
    <row r="60" spans="1:9" ht="15.75">
      <c r="A60" s="37" t="s">
        <v>83</v>
      </c>
      <c r="B60" s="18" t="s">
        <v>201</v>
      </c>
      <c r="C60" s="18" t="s">
        <v>119</v>
      </c>
      <c r="D60" s="18" t="s">
        <v>118</v>
      </c>
      <c r="E60" s="18" t="s">
        <v>84</v>
      </c>
      <c r="F60" s="18"/>
      <c r="G60" s="46"/>
      <c r="H60" s="44">
        <v>3774</v>
      </c>
      <c r="I60" s="44"/>
    </row>
    <row r="61" spans="1:9" ht="43.5">
      <c r="A61" s="50" t="s">
        <v>252</v>
      </c>
      <c r="B61" s="18" t="s">
        <v>201</v>
      </c>
      <c r="C61" s="18" t="s">
        <v>119</v>
      </c>
      <c r="D61" s="18" t="s">
        <v>118</v>
      </c>
      <c r="E61" s="18" t="s">
        <v>150</v>
      </c>
      <c r="F61" s="18"/>
      <c r="G61" s="46"/>
      <c r="H61" s="44">
        <v>1762</v>
      </c>
      <c r="I61" s="37"/>
    </row>
    <row r="62" spans="1:9" ht="15.75">
      <c r="A62" s="37" t="s">
        <v>94</v>
      </c>
      <c r="B62" s="18" t="s">
        <v>201</v>
      </c>
      <c r="C62" s="18" t="s">
        <v>119</v>
      </c>
      <c r="D62" s="18" t="s">
        <v>118</v>
      </c>
      <c r="E62" s="18" t="s">
        <v>150</v>
      </c>
      <c r="F62" s="18"/>
      <c r="G62" s="46" t="s">
        <v>158</v>
      </c>
      <c r="H62" s="44">
        <v>1762</v>
      </c>
      <c r="I62" s="37"/>
    </row>
    <row r="63" spans="1:9" ht="43.5">
      <c r="A63" s="45" t="s">
        <v>261</v>
      </c>
      <c r="B63" s="18" t="s">
        <v>201</v>
      </c>
      <c r="C63" s="18" t="s">
        <v>119</v>
      </c>
      <c r="D63" s="18" t="s">
        <v>118</v>
      </c>
      <c r="E63" s="18" t="s">
        <v>207</v>
      </c>
      <c r="F63" s="18"/>
      <c r="G63" s="46"/>
      <c r="H63" s="44">
        <v>2012</v>
      </c>
      <c r="I63" s="37"/>
    </row>
    <row r="64" spans="1:9" ht="15.75">
      <c r="A64" s="37" t="s">
        <v>94</v>
      </c>
      <c r="B64" s="18" t="s">
        <v>201</v>
      </c>
      <c r="C64" s="18" t="s">
        <v>119</v>
      </c>
      <c r="D64" s="18" t="s">
        <v>118</v>
      </c>
      <c r="E64" s="18" t="s">
        <v>207</v>
      </c>
      <c r="F64" s="18"/>
      <c r="G64" s="46" t="s">
        <v>158</v>
      </c>
      <c r="H64" s="44">
        <v>2012</v>
      </c>
      <c r="I64" s="37"/>
    </row>
    <row r="65" spans="1:9" ht="15.75">
      <c r="A65" s="42" t="s">
        <v>42</v>
      </c>
      <c r="B65" s="39" t="s">
        <v>201</v>
      </c>
      <c r="C65" s="39" t="s">
        <v>116</v>
      </c>
      <c r="D65" s="39"/>
      <c r="E65" s="39"/>
      <c r="F65" s="39"/>
      <c r="G65" s="40"/>
      <c r="H65" s="41">
        <v>115406.2</v>
      </c>
      <c r="I65" s="41">
        <v>41400</v>
      </c>
    </row>
    <row r="66" spans="1:9" s="3" customFormat="1" ht="15.75">
      <c r="A66" s="42" t="s">
        <v>65</v>
      </c>
      <c r="B66" s="39" t="s">
        <v>201</v>
      </c>
      <c r="C66" s="39" t="s">
        <v>116</v>
      </c>
      <c r="D66" s="39" t="s">
        <v>123</v>
      </c>
      <c r="E66" s="39"/>
      <c r="F66" s="39"/>
      <c r="G66" s="40"/>
      <c r="H66" s="41">
        <v>15500</v>
      </c>
      <c r="I66" s="41"/>
    </row>
    <row r="67" spans="1:9" ht="15.75">
      <c r="A67" s="37" t="s">
        <v>104</v>
      </c>
      <c r="B67" s="18" t="s">
        <v>201</v>
      </c>
      <c r="C67" s="18" t="s">
        <v>116</v>
      </c>
      <c r="D67" s="18" t="s">
        <v>123</v>
      </c>
      <c r="E67" s="18" t="s">
        <v>105</v>
      </c>
      <c r="F67" s="18"/>
      <c r="G67" s="46"/>
      <c r="H67" s="44">
        <v>15500</v>
      </c>
      <c r="I67" s="44"/>
    </row>
    <row r="68" spans="1:9" ht="15.75">
      <c r="A68" s="37" t="s">
        <v>106</v>
      </c>
      <c r="B68" s="18" t="s">
        <v>201</v>
      </c>
      <c r="C68" s="18" t="s">
        <v>116</v>
      </c>
      <c r="D68" s="18" t="s">
        <v>123</v>
      </c>
      <c r="E68" s="18" t="s">
        <v>107</v>
      </c>
      <c r="F68" s="18"/>
      <c r="G68" s="46"/>
      <c r="H68" s="44">
        <v>15500</v>
      </c>
      <c r="I68" s="44"/>
    </row>
    <row r="69" spans="1:9" ht="49.5" customHeight="1">
      <c r="A69" s="45" t="s">
        <v>186</v>
      </c>
      <c r="B69" s="18" t="s">
        <v>201</v>
      </c>
      <c r="C69" s="18" t="s">
        <v>116</v>
      </c>
      <c r="D69" s="18" t="s">
        <v>123</v>
      </c>
      <c r="E69" s="18" t="s">
        <v>109</v>
      </c>
      <c r="F69" s="18" t="s">
        <v>36</v>
      </c>
      <c r="G69" s="46"/>
      <c r="H69" s="44">
        <v>15500</v>
      </c>
      <c r="I69" s="44"/>
    </row>
    <row r="70" spans="1:9" ht="15.75">
      <c r="A70" s="37" t="s">
        <v>94</v>
      </c>
      <c r="B70" s="18" t="s">
        <v>201</v>
      </c>
      <c r="C70" s="18" t="s">
        <v>116</v>
      </c>
      <c r="D70" s="18" t="s">
        <v>123</v>
      </c>
      <c r="E70" s="18" t="s">
        <v>109</v>
      </c>
      <c r="F70" s="18" t="s">
        <v>92</v>
      </c>
      <c r="G70" s="46" t="s">
        <v>158</v>
      </c>
      <c r="H70" s="44">
        <v>15500</v>
      </c>
      <c r="I70" s="44"/>
    </row>
    <row r="71" spans="1:9" s="3" customFormat="1" ht="15.75">
      <c r="A71" s="42" t="s">
        <v>66</v>
      </c>
      <c r="B71" s="39" t="s">
        <v>201</v>
      </c>
      <c r="C71" s="39" t="s">
        <v>116</v>
      </c>
      <c r="D71" s="39" t="s">
        <v>120</v>
      </c>
      <c r="E71" s="39"/>
      <c r="F71" s="39"/>
      <c r="G71" s="40"/>
      <c r="H71" s="41">
        <v>40043</v>
      </c>
      <c r="I71" s="41">
        <v>40000</v>
      </c>
    </row>
    <row r="72" spans="1:9" ht="15.75">
      <c r="A72" s="37" t="s">
        <v>66</v>
      </c>
      <c r="B72" s="18" t="s">
        <v>201</v>
      </c>
      <c r="C72" s="18" t="s">
        <v>116</v>
      </c>
      <c r="D72" s="18" t="s">
        <v>120</v>
      </c>
      <c r="E72" s="18" t="s">
        <v>124</v>
      </c>
      <c r="F72" s="18"/>
      <c r="G72" s="46"/>
      <c r="H72" s="44">
        <v>43</v>
      </c>
      <c r="I72" s="44"/>
    </row>
    <row r="73" spans="1:9" ht="15.75">
      <c r="A73" s="37" t="s">
        <v>125</v>
      </c>
      <c r="B73" s="18" t="s">
        <v>201</v>
      </c>
      <c r="C73" s="18" t="s">
        <v>116</v>
      </c>
      <c r="D73" s="18" t="s">
        <v>120</v>
      </c>
      <c r="E73" s="18" t="s">
        <v>126</v>
      </c>
      <c r="F73" s="18"/>
      <c r="G73" s="46"/>
      <c r="H73" s="44">
        <v>43</v>
      </c>
      <c r="I73" s="44"/>
    </row>
    <row r="74" spans="1:9" ht="15.75">
      <c r="A74" s="37" t="s">
        <v>167</v>
      </c>
      <c r="B74" s="18" t="s">
        <v>201</v>
      </c>
      <c r="C74" s="18" t="s">
        <v>116</v>
      </c>
      <c r="D74" s="18" t="s">
        <v>120</v>
      </c>
      <c r="E74" s="18" t="s">
        <v>168</v>
      </c>
      <c r="F74" s="18"/>
      <c r="G74" s="46"/>
      <c r="H74" s="44">
        <v>43</v>
      </c>
      <c r="I74" s="44"/>
    </row>
    <row r="75" spans="1:9" ht="15.75">
      <c r="A75" s="37" t="s">
        <v>94</v>
      </c>
      <c r="B75" s="18" t="s">
        <v>201</v>
      </c>
      <c r="C75" s="18" t="s">
        <v>116</v>
      </c>
      <c r="D75" s="18" t="s">
        <v>120</v>
      </c>
      <c r="E75" s="18" t="s">
        <v>168</v>
      </c>
      <c r="F75" s="18"/>
      <c r="G75" s="46" t="s">
        <v>158</v>
      </c>
      <c r="H75" s="44">
        <v>43</v>
      </c>
      <c r="I75" s="44"/>
    </row>
    <row r="76" spans="1:9" ht="15.75">
      <c r="A76" s="37" t="s">
        <v>228</v>
      </c>
      <c r="B76" s="18" t="s">
        <v>201</v>
      </c>
      <c r="C76" s="18" t="s">
        <v>116</v>
      </c>
      <c r="D76" s="18" t="s">
        <v>120</v>
      </c>
      <c r="E76" s="18" t="s">
        <v>227</v>
      </c>
      <c r="F76" s="18"/>
      <c r="G76" s="46"/>
      <c r="H76" s="44">
        <v>40000</v>
      </c>
      <c r="I76" s="44">
        <v>40000</v>
      </c>
    </row>
    <row r="77" spans="1:9" ht="37.5" customHeight="1">
      <c r="A77" s="45" t="s">
        <v>380</v>
      </c>
      <c r="B77" s="18" t="s">
        <v>201</v>
      </c>
      <c r="C77" s="18" t="s">
        <v>116</v>
      </c>
      <c r="D77" s="18" t="s">
        <v>120</v>
      </c>
      <c r="E77" s="18" t="s">
        <v>379</v>
      </c>
      <c r="F77" s="18"/>
      <c r="G77" s="46"/>
      <c r="H77" s="44">
        <v>40000</v>
      </c>
      <c r="I77" s="44">
        <v>40000</v>
      </c>
    </row>
    <row r="78" spans="1:9" ht="35.25" customHeight="1">
      <c r="A78" s="51" t="s">
        <v>417</v>
      </c>
      <c r="B78" s="18" t="s">
        <v>201</v>
      </c>
      <c r="C78" s="18" t="s">
        <v>116</v>
      </c>
      <c r="D78" s="18" t="s">
        <v>120</v>
      </c>
      <c r="E78" s="18" t="s">
        <v>414</v>
      </c>
      <c r="F78" s="18"/>
      <c r="G78" s="46"/>
      <c r="H78" s="44">
        <v>20000</v>
      </c>
      <c r="I78" s="44">
        <v>20000</v>
      </c>
    </row>
    <row r="79" spans="1:9" ht="15.75">
      <c r="A79" s="52" t="s">
        <v>325</v>
      </c>
      <c r="B79" s="18" t="s">
        <v>201</v>
      </c>
      <c r="C79" s="18" t="s">
        <v>116</v>
      </c>
      <c r="D79" s="18" t="s">
        <v>120</v>
      </c>
      <c r="E79" s="18" t="s">
        <v>414</v>
      </c>
      <c r="F79" s="18"/>
      <c r="G79" s="46" t="s">
        <v>324</v>
      </c>
      <c r="H79" s="44">
        <v>20000</v>
      </c>
      <c r="I79" s="44">
        <v>20000</v>
      </c>
    </row>
    <row r="80" spans="1:9" ht="57.75">
      <c r="A80" s="51" t="s">
        <v>416</v>
      </c>
      <c r="B80" s="18" t="s">
        <v>201</v>
      </c>
      <c r="C80" s="18" t="s">
        <v>116</v>
      </c>
      <c r="D80" s="18" t="s">
        <v>120</v>
      </c>
      <c r="E80" s="18" t="s">
        <v>415</v>
      </c>
      <c r="F80" s="18"/>
      <c r="G80" s="46"/>
      <c r="H80" s="44">
        <v>20000</v>
      </c>
      <c r="I80" s="44">
        <v>20000</v>
      </c>
    </row>
    <row r="81" spans="1:9" ht="15.75">
      <c r="A81" s="52" t="s">
        <v>325</v>
      </c>
      <c r="B81" s="18" t="s">
        <v>201</v>
      </c>
      <c r="C81" s="18" t="s">
        <v>116</v>
      </c>
      <c r="D81" s="18" t="s">
        <v>120</v>
      </c>
      <c r="E81" s="18" t="s">
        <v>415</v>
      </c>
      <c r="F81" s="18"/>
      <c r="G81" s="46" t="s">
        <v>324</v>
      </c>
      <c r="H81" s="44">
        <v>20000</v>
      </c>
      <c r="I81" s="44">
        <v>20000</v>
      </c>
    </row>
    <row r="82" spans="1:9" s="3" customFormat="1" ht="15.75">
      <c r="A82" s="42" t="s">
        <v>43</v>
      </c>
      <c r="B82" s="39" t="s">
        <v>201</v>
      </c>
      <c r="C82" s="39" t="s">
        <v>116</v>
      </c>
      <c r="D82" s="39" t="s">
        <v>117</v>
      </c>
      <c r="E82" s="39"/>
      <c r="F82" s="39"/>
      <c r="G82" s="40"/>
      <c r="H82" s="41">
        <v>59863.2</v>
      </c>
      <c r="I82" s="41">
        <v>1400</v>
      </c>
    </row>
    <row r="83" spans="1:9" s="3" customFormat="1" ht="30.75" customHeight="1">
      <c r="A83" s="45" t="s">
        <v>69</v>
      </c>
      <c r="B83" s="18" t="s">
        <v>201</v>
      </c>
      <c r="C83" s="18" t="s">
        <v>116</v>
      </c>
      <c r="D83" s="18" t="s">
        <v>117</v>
      </c>
      <c r="E83" s="18" t="s">
        <v>87</v>
      </c>
      <c r="F83" s="39"/>
      <c r="G83" s="46"/>
      <c r="H83" s="44">
        <v>57088.5</v>
      </c>
      <c r="I83" s="41"/>
    </row>
    <row r="84" spans="1:9" s="3" customFormat="1" ht="15.75">
      <c r="A84" s="37" t="s">
        <v>18</v>
      </c>
      <c r="B84" s="18" t="s">
        <v>201</v>
      </c>
      <c r="C84" s="18" t="s">
        <v>116</v>
      </c>
      <c r="D84" s="18" t="s">
        <v>117</v>
      </c>
      <c r="E84" s="18" t="s">
        <v>221</v>
      </c>
      <c r="F84" s="18"/>
      <c r="G84" s="46"/>
      <c r="H84" s="44">
        <v>57088.5</v>
      </c>
      <c r="I84" s="41"/>
    </row>
    <row r="85" spans="1:10" s="3" customFormat="1" ht="15.75">
      <c r="A85" s="52" t="s">
        <v>155</v>
      </c>
      <c r="B85" s="55" t="s">
        <v>201</v>
      </c>
      <c r="C85" s="55" t="s">
        <v>116</v>
      </c>
      <c r="D85" s="55" t="s">
        <v>117</v>
      </c>
      <c r="E85" s="55" t="s">
        <v>221</v>
      </c>
      <c r="F85" s="55"/>
      <c r="G85" s="68" t="s">
        <v>156</v>
      </c>
      <c r="H85" s="56">
        <v>57088.5</v>
      </c>
      <c r="I85" s="75"/>
      <c r="J85" s="32"/>
    </row>
    <row r="86" spans="1:10" s="3" customFormat="1" ht="15.75">
      <c r="A86" s="37" t="s">
        <v>228</v>
      </c>
      <c r="B86" s="18" t="s">
        <v>201</v>
      </c>
      <c r="C86" s="18" t="s">
        <v>116</v>
      </c>
      <c r="D86" s="18" t="s">
        <v>117</v>
      </c>
      <c r="E86" s="18" t="s">
        <v>227</v>
      </c>
      <c r="F86" s="18"/>
      <c r="G86" s="46"/>
      <c r="H86" s="44">
        <v>1400</v>
      </c>
      <c r="I86" s="44">
        <v>1400</v>
      </c>
      <c r="J86" s="32"/>
    </row>
    <row r="87" spans="1:10" s="3" customFormat="1" ht="53.25" customHeight="1">
      <c r="A87" s="50" t="s">
        <v>484</v>
      </c>
      <c r="B87" s="18" t="s">
        <v>201</v>
      </c>
      <c r="C87" s="18" t="s">
        <v>116</v>
      </c>
      <c r="D87" s="18" t="s">
        <v>117</v>
      </c>
      <c r="E87" s="18" t="s">
        <v>483</v>
      </c>
      <c r="F87" s="18"/>
      <c r="G87" s="46"/>
      <c r="H87" s="44">
        <v>1400</v>
      </c>
      <c r="I87" s="44">
        <v>1400</v>
      </c>
      <c r="J87" s="32"/>
    </row>
    <row r="88" spans="1:10" s="3" customFormat="1" ht="43.5">
      <c r="A88" s="50" t="s">
        <v>485</v>
      </c>
      <c r="B88" s="18" t="s">
        <v>201</v>
      </c>
      <c r="C88" s="18" t="s">
        <v>116</v>
      </c>
      <c r="D88" s="18" t="s">
        <v>117</v>
      </c>
      <c r="E88" s="18" t="s">
        <v>483</v>
      </c>
      <c r="F88" s="18"/>
      <c r="G88" s="46" t="s">
        <v>423</v>
      </c>
      <c r="H88" s="44">
        <v>1400</v>
      </c>
      <c r="I88" s="44">
        <v>1400</v>
      </c>
      <c r="J88" s="32"/>
    </row>
    <row r="89" spans="1:9" ht="15.75">
      <c r="A89" s="37" t="s">
        <v>83</v>
      </c>
      <c r="B89" s="18" t="s">
        <v>201</v>
      </c>
      <c r="C89" s="18" t="s">
        <v>116</v>
      </c>
      <c r="D89" s="18" t="s">
        <v>117</v>
      </c>
      <c r="E89" s="18" t="s">
        <v>84</v>
      </c>
      <c r="F89" s="18"/>
      <c r="G89" s="46"/>
      <c r="H89" s="44">
        <v>1374.7</v>
      </c>
      <c r="I89" s="37"/>
    </row>
    <row r="90" spans="1:9" ht="43.5">
      <c r="A90" s="50" t="s">
        <v>211</v>
      </c>
      <c r="B90" s="18" t="s">
        <v>201</v>
      </c>
      <c r="C90" s="18" t="s">
        <v>116</v>
      </c>
      <c r="D90" s="18" t="s">
        <v>117</v>
      </c>
      <c r="E90" s="18" t="s">
        <v>217</v>
      </c>
      <c r="F90" s="18"/>
      <c r="G90" s="46"/>
      <c r="H90" s="44">
        <v>995</v>
      </c>
      <c r="I90" s="37"/>
    </row>
    <row r="91" spans="1:9" ht="15.75">
      <c r="A91" s="51" t="s">
        <v>270</v>
      </c>
      <c r="B91" s="55" t="s">
        <v>201</v>
      </c>
      <c r="C91" s="55" t="s">
        <v>116</v>
      </c>
      <c r="D91" s="55" t="s">
        <v>117</v>
      </c>
      <c r="E91" s="55" t="s">
        <v>217</v>
      </c>
      <c r="F91" s="55"/>
      <c r="G91" s="68" t="s">
        <v>57</v>
      </c>
      <c r="H91" s="56">
        <v>490</v>
      </c>
      <c r="I91" s="52"/>
    </row>
    <row r="92" spans="1:9" ht="15.75">
      <c r="A92" s="52" t="s">
        <v>94</v>
      </c>
      <c r="B92" s="55" t="s">
        <v>201</v>
      </c>
      <c r="C92" s="55" t="s">
        <v>116</v>
      </c>
      <c r="D92" s="55" t="s">
        <v>117</v>
      </c>
      <c r="E92" s="55" t="s">
        <v>217</v>
      </c>
      <c r="F92" s="55"/>
      <c r="G92" s="68" t="s">
        <v>158</v>
      </c>
      <c r="H92" s="56">
        <v>505</v>
      </c>
      <c r="I92" s="52"/>
    </row>
    <row r="93" spans="1:9" ht="44.25" customHeight="1">
      <c r="A93" s="54" t="s">
        <v>249</v>
      </c>
      <c r="B93" s="18" t="s">
        <v>201</v>
      </c>
      <c r="C93" s="18" t="s">
        <v>116</v>
      </c>
      <c r="D93" s="18" t="s">
        <v>117</v>
      </c>
      <c r="E93" s="18" t="s">
        <v>151</v>
      </c>
      <c r="F93" s="18" t="s">
        <v>36</v>
      </c>
      <c r="G93" s="46"/>
      <c r="H93" s="44">
        <v>379.7</v>
      </c>
      <c r="I93" s="37"/>
    </row>
    <row r="94" spans="1:9" ht="15.75">
      <c r="A94" s="52" t="s">
        <v>94</v>
      </c>
      <c r="B94" s="55" t="s">
        <v>201</v>
      </c>
      <c r="C94" s="55" t="s">
        <v>116</v>
      </c>
      <c r="D94" s="55" t="s">
        <v>117</v>
      </c>
      <c r="E94" s="55" t="s">
        <v>151</v>
      </c>
      <c r="F94" s="55" t="s">
        <v>85</v>
      </c>
      <c r="G94" s="55" t="s">
        <v>158</v>
      </c>
      <c r="H94" s="56">
        <v>379.7</v>
      </c>
      <c r="I94" s="52"/>
    </row>
    <row r="95" spans="1:9" s="3" customFormat="1" ht="15.75">
      <c r="A95" s="42" t="s">
        <v>16</v>
      </c>
      <c r="B95" s="39" t="s">
        <v>201</v>
      </c>
      <c r="C95" s="39" t="s">
        <v>127</v>
      </c>
      <c r="D95" s="39"/>
      <c r="E95" s="39"/>
      <c r="F95" s="39"/>
      <c r="G95" s="40"/>
      <c r="H95" s="41">
        <v>534415</v>
      </c>
      <c r="I95" s="41">
        <v>309450.7</v>
      </c>
    </row>
    <row r="96" spans="1:9" s="3" customFormat="1" ht="15.75">
      <c r="A96" s="42" t="s">
        <v>45</v>
      </c>
      <c r="B96" s="39" t="s">
        <v>201</v>
      </c>
      <c r="C96" s="39" t="s">
        <v>127</v>
      </c>
      <c r="D96" s="39" t="s">
        <v>114</v>
      </c>
      <c r="E96" s="39"/>
      <c r="F96" s="39"/>
      <c r="G96" s="40"/>
      <c r="H96" s="41">
        <v>151367.9</v>
      </c>
      <c r="I96" s="41">
        <v>77410.7</v>
      </c>
    </row>
    <row r="97" spans="1:9" s="3" customFormat="1" ht="29.25">
      <c r="A97" s="45" t="s">
        <v>282</v>
      </c>
      <c r="B97" s="18" t="s">
        <v>201</v>
      </c>
      <c r="C97" s="18" t="s">
        <v>127</v>
      </c>
      <c r="D97" s="18" t="s">
        <v>114</v>
      </c>
      <c r="E97" s="18" t="s">
        <v>283</v>
      </c>
      <c r="F97" s="18" t="s">
        <v>36</v>
      </c>
      <c r="G97" s="46"/>
      <c r="H97" s="44">
        <v>121908.6</v>
      </c>
      <c r="I97" s="44">
        <v>77410.7</v>
      </c>
    </row>
    <row r="98" spans="1:9" s="3" customFormat="1" ht="72">
      <c r="A98" s="45" t="s">
        <v>284</v>
      </c>
      <c r="B98" s="18" t="s">
        <v>201</v>
      </c>
      <c r="C98" s="18" t="s">
        <v>127</v>
      </c>
      <c r="D98" s="18" t="s">
        <v>114</v>
      </c>
      <c r="E98" s="18" t="s">
        <v>285</v>
      </c>
      <c r="F98" s="18" t="s">
        <v>36</v>
      </c>
      <c r="G98" s="46"/>
      <c r="H98" s="44">
        <v>60954.3</v>
      </c>
      <c r="I98" s="44">
        <v>55696.5</v>
      </c>
    </row>
    <row r="99" spans="1:9" s="3" customFormat="1" ht="57.75">
      <c r="A99" s="45" t="s">
        <v>286</v>
      </c>
      <c r="B99" s="18" t="s">
        <v>201</v>
      </c>
      <c r="C99" s="18" t="s">
        <v>127</v>
      </c>
      <c r="D99" s="18" t="s">
        <v>114</v>
      </c>
      <c r="E99" s="18" t="s">
        <v>287</v>
      </c>
      <c r="F99" s="18" t="s">
        <v>36</v>
      </c>
      <c r="G99" s="46"/>
      <c r="H99" s="44">
        <v>60954.3</v>
      </c>
      <c r="I99" s="44">
        <v>55696.5</v>
      </c>
    </row>
    <row r="100" spans="1:9" s="3" customFormat="1" ht="47.25" customHeight="1">
      <c r="A100" s="45" t="s">
        <v>437</v>
      </c>
      <c r="B100" s="18" t="s">
        <v>201</v>
      </c>
      <c r="C100" s="18" t="s">
        <v>127</v>
      </c>
      <c r="D100" s="18" t="s">
        <v>114</v>
      </c>
      <c r="E100" s="18" t="s">
        <v>287</v>
      </c>
      <c r="F100" s="18" t="s">
        <v>57</v>
      </c>
      <c r="G100" s="46" t="s">
        <v>423</v>
      </c>
      <c r="H100" s="44">
        <v>60954.3</v>
      </c>
      <c r="I100" s="44">
        <v>55696.5</v>
      </c>
    </row>
    <row r="101" spans="1:9" s="3" customFormat="1" ht="33" customHeight="1">
      <c r="A101" s="45" t="s">
        <v>288</v>
      </c>
      <c r="B101" s="18" t="s">
        <v>201</v>
      </c>
      <c r="C101" s="18" t="s">
        <v>127</v>
      </c>
      <c r="D101" s="18" t="s">
        <v>114</v>
      </c>
      <c r="E101" s="18" t="s">
        <v>289</v>
      </c>
      <c r="F101" s="18" t="s">
        <v>36</v>
      </c>
      <c r="G101" s="46"/>
      <c r="H101" s="44">
        <v>60954.3</v>
      </c>
      <c r="I101" s="44">
        <v>21714.2</v>
      </c>
    </row>
    <row r="102" spans="1:9" s="3" customFormat="1" ht="35.25" customHeight="1">
      <c r="A102" s="45" t="s">
        <v>282</v>
      </c>
      <c r="B102" s="18" t="s">
        <v>201</v>
      </c>
      <c r="C102" s="18" t="s">
        <v>127</v>
      </c>
      <c r="D102" s="18" t="s">
        <v>114</v>
      </c>
      <c r="E102" s="18" t="s">
        <v>290</v>
      </c>
      <c r="F102" s="18" t="s">
        <v>36</v>
      </c>
      <c r="G102" s="46"/>
      <c r="H102" s="44">
        <v>60954.3</v>
      </c>
      <c r="I102" s="44">
        <v>21714.2</v>
      </c>
    </row>
    <row r="103" spans="1:9" s="3" customFormat="1" ht="52.5" customHeight="1">
      <c r="A103" s="45" t="s">
        <v>437</v>
      </c>
      <c r="B103" s="18" t="s">
        <v>201</v>
      </c>
      <c r="C103" s="18" t="s">
        <v>127</v>
      </c>
      <c r="D103" s="18" t="s">
        <v>114</v>
      </c>
      <c r="E103" s="18" t="s">
        <v>290</v>
      </c>
      <c r="F103" s="18" t="s">
        <v>57</v>
      </c>
      <c r="G103" s="46" t="s">
        <v>423</v>
      </c>
      <c r="H103" s="44">
        <v>60954.3</v>
      </c>
      <c r="I103" s="44">
        <v>21714.2</v>
      </c>
    </row>
    <row r="104" spans="1:9" s="3" customFormat="1" ht="18.75" customHeight="1">
      <c r="A104" s="37" t="s">
        <v>299</v>
      </c>
      <c r="B104" s="18" t="s">
        <v>201</v>
      </c>
      <c r="C104" s="18" t="s">
        <v>127</v>
      </c>
      <c r="D104" s="18" t="s">
        <v>114</v>
      </c>
      <c r="E104" s="18" t="s">
        <v>298</v>
      </c>
      <c r="F104" s="18" t="s">
        <v>36</v>
      </c>
      <c r="G104" s="46"/>
      <c r="H104" s="44">
        <v>2561.5</v>
      </c>
      <c r="I104" s="41"/>
    </row>
    <row r="105" spans="1:9" s="3" customFormat="1" ht="18.75" customHeight="1">
      <c r="A105" s="37" t="s">
        <v>300</v>
      </c>
      <c r="B105" s="18" t="s">
        <v>201</v>
      </c>
      <c r="C105" s="18" t="s">
        <v>127</v>
      </c>
      <c r="D105" s="18" t="s">
        <v>114</v>
      </c>
      <c r="E105" s="18" t="s">
        <v>301</v>
      </c>
      <c r="F105" s="18" t="s">
        <v>36</v>
      </c>
      <c r="G105" s="46"/>
      <c r="H105" s="44">
        <v>2561.5</v>
      </c>
      <c r="I105" s="41"/>
    </row>
    <row r="106" spans="1:9" s="3" customFormat="1" ht="18.75" customHeight="1">
      <c r="A106" s="52" t="s">
        <v>94</v>
      </c>
      <c r="B106" s="55" t="s">
        <v>201</v>
      </c>
      <c r="C106" s="55" t="s">
        <v>127</v>
      </c>
      <c r="D106" s="55" t="s">
        <v>114</v>
      </c>
      <c r="E106" s="55" t="s">
        <v>301</v>
      </c>
      <c r="F106" s="55" t="s">
        <v>158</v>
      </c>
      <c r="G106" s="68" t="s">
        <v>158</v>
      </c>
      <c r="H106" s="56">
        <v>2561.5</v>
      </c>
      <c r="I106" s="75"/>
    </row>
    <row r="107" spans="1:9" s="3" customFormat="1" ht="16.5" customHeight="1">
      <c r="A107" s="37" t="s">
        <v>83</v>
      </c>
      <c r="B107" s="18" t="s">
        <v>201</v>
      </c>
      <c r="C107" s="18" t="s">
        <v>127</v>
      </c>
      <c r="D107" s="18" t="s">
        <v>114</v>
      </c>
      <c r="E107" s="18" t="s">
        <v>84</v>
      </c>
      <c r="F107" s="18"/>
      <c r="G107" s="46"/>
      <c r="H107" s="44">
        <v>26897.8</v>
      </c>
      <c r="I107" s="44"/>
    </row>
    <row r="108" spans="1:9" s="3" customFormat="1" ht="63.75" customHeight="1">
      <c r="A108" s="45" t="s">
        <v>256</v>
      </c>
      <c r="B108" s="18" t="s">
        <v>201</v>
      </c>
      <c r="C108" s="18" t="s">
        <v>127</v>
      </c>
      <c r="D108" s="18" t="s">
        <v>114</v>
      </c>
      <c r="E108" s="18" t="s">
        <v>153</v>
      </c>
      <c r="F108" s="18"/>
      <c r="G108" s="46"/>
      <c r="H108" s="44">
        <v>5052</v>
      </c>
      <c r="I108" s="44"/>
    </row>
    <row r="109" spans="1:9" s="3" customFormat="1" ht="15.75">
      <c r="A109" s="37" t="s">
        <v>94</v>
      </c>
      <c r="B109" s="18" t="s">
        <v>201</v>
      </c>
      <c r="C109" s="18" t="s">
        <v>127</v>
      </c>
      <c r="D109" s="18" t="s">
        <v>114</v>
      </c>
      <c r="E109" s="18" t="s">
        <v>153</v>
      </c>
      <c r="F109" s="18"/>
      <c r="G109" s="46" t="s">
        <v>158</v>
      </c>
      <c r="H109" s="44">
        <v>5052</v>
      </c>
      <c r="I109" s="44"/>
    </row>
    <row r="110" spans="1:9" s="3" customFormat="1" ht="42.75">
      <c r="A110" s="57" t="s">
        <v>212</v>
      </c>
      <c r="B110" s="18" t="s">
        <v>201</v>
      </c>
      <c r="C110" s="18" t="s">
        <v>127</v>
      </c>
      <c r="D110" s="18" t="s">
        <v>114</v>
      </c>
      <c r="E110" s="18" t="s">
        <v>258</v>
      </c>
      <c r="F110" s="18"/>
      <c r="G110" s="46"/>
      <c r="H110" s="44">
        <v>1600</v>
      </c>
      <c r="I110" s="44"/>
    </row>
    <row r="111" spans="1:9" s="3" customFormat="1" ht="15.75">
      <c r="A111" s="37" t="s">
        <v>94</v>
      </c>
      <c r="B111" s="18" t="s">
        <v>201</v>
      </c>
      <c r="C111" s="18" t="s">
        <v>127</v>
      </c>
      <c r="D111" s="18" t="s">
        <v>114</v>
      </c>
      <c r="E111" s="18" t="s">
        <v>258</v>
      </c>
      <c r="F111" s="18"/>
      <c r="G111" s="46" t="s">
        <v>158</v>
      </c>
      <c r="H111" s="44">
        <v>1600</v>
      </c>
      <c r="I111" s="44"/>
    </row>
    <row r="112" spans="1:9" s="3" customFormat="1" ht="42.75">
      <c r="A112" s="58" t="s">
        <v>257</v>
      </c>
      <c r="B112" s="18" t="s">
        <v>201</v>
      </c>
      <c r="C112" s="18" t="s">
        <v>127</v>
      </c>
      <c r="D112" s="18" t="s">
        <v>114</v>
      </c>
      <c r="E112" s="18" t="s">
        <v>215</v>
      </c>
      <c r="F112" s="18"/>
      <c r="G112" s="46"/>
      <c r="H112" s="44">
        <v>6063.8</v>
      </c>
      <c r="I112" s="44"/>
    </row>
    <row r="113" spans="1:9" s="3" customFormat="1" ht="21" customHeight="1">
      <c r="A113" s="50" t="s">
        <v>270</v>
      </c>
      <c r="B113" s="18" t="s">
        <v>201</v>
      </c>
      <c r="C113" s="18" t="s">
        <v>127</v>
      </c>
      <c r="D113" s="18" t="s">
        <v>114</v>
      </c>
      <c r="E113" s="18" t="s">
        <v>215</v>
      </c>
      <c r="F113" s="18"/>
      <c r="G113" s="46" t="s">
        <v>57</v>
      </c>
      <c r="H113" s="44">
        <v>6063.8</v>
      </c>
      <c r="I113" s="44"/>
    </row>
    <row r="114" spans="1:9" s="3" customFormat="1" ht="51" customHeight="1">
      <c r="A114" s="50" t="s">
        <v>302</v>
      </c>
      <c r="B114" s="18" t="s">
        <v>201</v>
      </c>
      <c r="C114" s="18" t="s">
        <v>127</v>
      </c>
      <c r="D114" s="18" t="s">
        <v>114</v>
      </c>
      <c r="E114" s="18" t="s">
        <v>303</v>
      </c>
      <c r="F114" s="18" t="s">
        <v>36</v>
      </c>
      <c r="G114" s="46"/>
      <c r="H114" s="44">
        <v>14086</v>
      </c>
      <c r="I114" s="44"/>
    </row>
    <row r="115" spans="1:9" s="3" customFormat="1" ht="15.75">
      <c r="A115" s="37" t="s">
        <v>94</v>
      </c>
      <c r="B115" s="18" t="s">
        <v>201</v>
      </c>
      <c r="C115" s="18" t="s">
        <v>127</v>
      </c>
      <c r="D115" s="18" t="s">
        <v>114</v>
      </c>
      <c r="E115" s="18" t="s">
        <v>303</v>
      </c>
      <c r="F115" s="18" t="s">
        <v>158</v>
      </c>
      <c r="G115" s="46" t="s">
        <v>158</v>
      </c>
      <c r="H115" s="44">
        <v>14086</v>
      </c>
      <c r="I115" s="44"/>
    </row>
    <row r="116" spans="1:9" s="3" customFormat="1" ht="75.75" customHeight="1">
      <c r="A116" s="59" t="s">
        <v>304</v>
      </c>
      <c r="B116" s="18" t="s">
        <v>201</v>
      </c>
      <c r="C116" s="18" t="s">
        <v>127</v>
      </c>
      <c r="D116" s="18" t="s">
        <v>114</v>
      </c>
      <c r="E116" s="18" t="s">
        <v>305</v>
      </c>
      <c r="F116" s="18" t="s">
        <v>36</v>
      </c>
      <c r="G116" s="46"/>
      <c r="H116" s="44">
        <v>96</v>
      </c>
      <c r="I116" s="44"/>
    </row>
    <row r="117" spans="1:9" s="3" customFormat="1" ht="19.5" customHeight="1">
      <c r="A117" s="50" t="s">
        <v>94</v>
      </c>
      <c r="B117" s="18" t="s">
        <v>201</v>
      </c>
      <c r="C117" s="18" t="s">
        <v>127</v>
      </c>
      <c r="D117" s="18" t="s">
        <v>114</v>
      </c>
      <c r="E117" s="18" t="s">
        <v>305</v>
      </c>
      <c r="F117" s="18" t="s">
        <v>158</v>
      </c>
      <c r="G117" s="46" t="s">
        <v>158</v>
      </c>
      <c r="H117" s="44">
        <v>96</v>
      </c>
      <c r="I117" s="44"/>
    </row>
    <row r="118" spans="1:9" s="3" customFormat="1" ht="15.75">
      <c r="A118" s="42" t="s">
        <v>225</v>
      </c>
      <c r="B118" s="39" t="s">
        <v>201</v>
      </c>
      <c r="C118" s="39" t="s">
        <v>127</v>
      </c>
      <c r="D118" s="39" t="s">
        <v>115</v>
      </c>
      <c r="E118" s="39"/>
      <c r="F118" s="39"/>
      <c r="G118" s="40"/>
      <c r="H118" s="41">
        <v>287868.7</v>
      </c>
      <c r="I118" s="41">
        <v>229200</v>
      </c>
    </row>
    <row r="119" spans="1:9" s="3" customFormat="1" ht="15.75">
      <c r="A119" s="51" t="s">
        <v>464</v>
      </c>
      <c r="B119" s="18" t="s">
        <v>201</v>
      </c>
      <c r="C119" s="18" t="s">
        <v>127</v>
      </c>
      <c r="D119" s="18" t="s">
        <v>115</v>
      </c>
      <c r="E119" s="18" t="s">
        <v>465</v>
      </c>
      <c r="F119" s="39"/>
      <c r="G119" s="40"/>
      <c r="H119" s="44">
        <v>50118.8</v>
      </c>
      <c r="I119" s="44"/>
    </row>
    <row r="120" spans="1:9" s="3" customFormat="1" ht="15.75">
      <c r="A120" s="51" t="s">
        <v>466</v>
      </c>
      <c r="B120" s="18" t="s">
        <v>201</v>
      </c>
      <c r="C120" s="18" t="s">
        <v>127</v>
      </c>
      <c r="D120" s="18" t="s">
        <v>115</v>
      </c>
      <c r="E120" s="18" t="s">
        <v>467</v>
      </c>
      <c r="F120" s="39"/>
      <c r="G120" s="40"/>
      <c r="H120" s="44">
        <v>50118.8</v>
      </c>
      <c r="I120" s="44"/>
    </row>
    <row r="121" spans="1:9" s="3" customFormat="1" ht="15.75">
      <c r="A121" s="50" t="s">
        <v>94</v>
      </c>
      <c r="B121" s="18" t="s">
        <v>201</v>
      </c>
      <c r="C121" s="18" t="s">
        <v>127</v>
      </c>
      <c r="D121" s="18" t="s">
        <v>115</v>
      </c>
      <c r="E121" s="18" t="s">
        <v>467</v>
      </c>
      <c r="F121" s="39"/>
      <c r="G121" s="46" t="s">
        <v>158</v>
      </c>
      <c r="H121" s="44">
        <v>50118.8</v>
      </c>
      <c r="I121" s="44"/>
    </row>
    <row r="122" spans="1:9" s="3" customFormat="1" ht="15.75">
      <c r="A122" s="37" t="s">
        <v>228</v>
      </c>
      <c r="B122" s="18" t="s">
        <v>201</v>
      </c>
      <c r="C122" s="18" t="s">
        <v>127</v>
      </c>
      <c r="D122" s="18" t="s">
        <v>115</v>
      </c>
      <c r="E122" s="18" t="s">
        <v>227</v>
      </c>
      <c r="F122" s="18"/>
      <c r="G122" s="46"/>
      <c r="H122" s="44">
        <v>229200</v>
      </c>
      <c r="I122" s="44">
        <v>229200</v>
      </c>
    </row>
    <row r="123" spans="1:9" s="3" customFormat="1" ht="28.5" customHeight="1">
      <c r="A123" s="45" t="s">
        <v>279</v>
      </c>
      <c r="B123" s="18" t="s">
        <v>201</v>
      </c>
      <c r="C123" s="18" t="s">
        <v>127</v>
      </c>
      <c r="D123" s="18" t="s">
        <v>115</v>
      </c>
      <c r="E123" s="18" t="s">
        <v>278</v>
      </c>
      <c r="F123" s="18"/>
      <c r="G123" s="46"/>
      <c r="H123" s="44">
        <v>229200</v>
      </c>
      <c r="I123" s="44">
        <v>229200</v>
      </c>
    </row>
    <row r="124" spans="1:9" s="3" customFormat="1" ht="29.25">
      <c r="A124" s="45" t="s">
        <v>280</v>
      </c>
      <c r="B124" s="18" t="s">
        <v>201</v>
      </c>
      <c r="C124" s="18" t="s">
        <v>127</v>
      </c>
      <c r="D124" s="18" t="s">
        <v>115</v>
      </c>
      <c r="E124" s="18" t="s">
        <v>277</v>
      </c>
      <c r="F124" s="18"/>
      <c r="G124" s="46"/>
      <c r="H124" s="44">
        <v>187200</v>
      </c>
      <c r="I124" s="44">
        <v>187200</v>
      </c>
    </row>
    <row r="125" spans="1:9" s="3" customFormat="1" ht="51" customHeight="1">
      <c r="A125" s="60" t="s">
        <v>281</v>
      </c>
      <c r="B125" s="18" t="s">
        <v>201</v>
      </c>
      <c r="C125" s="18" t="s">
        <v>127</v>
      </c>
      <c r="D125" s="18" t="s">
        <v>115</v>
      </c>
      <c r="E125" s="18" t="s">
        <v>277</v>
      </c>
      <c r="F125" s="18"/>
      <c r="G125" s="46" t="s">
        <v>424</v>
      </c>
      <c r="H125" s="44">
        <v>187200</v>
      </c>
      <c r="I125" s="44">
        <v>187200</v>
      </c>
    </row>
    <row r="126" spans="1:9" s="3" customFormat="1" ht="57.75">
      <c r="A126" s="50" t="s">
        <v>420</v>
      </c>
      <c r="B126" s="18" t="s">
        <v>201</v>
      </c>
      <c r="C126" s="18" t="s">
        <v>127</v>
      </c>
      <c r="D126" s="18" t="s">
        <v>115</v>
      </c>
      <c r="E126" s="18" t="s">
        <v>413</v>
      </c>
      <c r="F126" s="18"/>
      <c r="G126" s="46"/>
      <c r="H126" s="44">
        <v>42000</v>
      </c>
      <c r="I126" s="44">
        <v>42000</v>
      </c>
    </row>
    <row r="127" spans="1:9" s="3" customFormat="1" ht="15.75">
      <c r="A127" s="37" t="s">
        <v>307</v>
      </c>
      <c r="B127" s="18" t="s">
        <v>201</v>
      </c>
      <c r="C127" s="18" t="s">
        <v>127</v>
      </c>
      <c r="D127" s="18" t="s">
        <v>115</v>
      </c>
      <c r="E127" s="18" t="s">
        <v>413</v>
      </c>
      <c r="F127" s="18"/>
      <c r="G127" s="46" t="s">
        <v>308</v>
      </c>
      <c r="H127" s="44">
        <v>42000</v>
      </c>
      <c r="I127" s="44">
        <v>42000</v>
      </c>
    </row>
    <row r="128" spans="1:9" s="3" customFormat="1" ht="15.75">
      <c r="A128" s="37" t="s">
        <v>83</v>
      </c>
      <c r="B128" s="18" t="s">
        <v>201</v>
      </c>
      <c r="C128" s="18" t="s">
        <v>127</v>
      </c>
      <c r="D128" s="18" t="s">
        <v>115</v>
      </c>
      <c r="E128" s="18" t="s">
        <v>84</v>
      </c>
      <c r="F128" s="18"/>
      <c r="G128" s="46"/>
      <c r="H128" s="44">
        <v>8549.9</v>
      </c>
      <c r="I128" s="44"/>
    </row>
    <row r="129" spans="1:9" s="3" customFormat="1" ht="43.5">
      <c r="A129" s="61" t="s">
        <v>253</v>
      </c>
      <c r="B129" s="18" t="s">
        <v>201</v>
      </c>
      <c r="C129" s="18" t="s">
        <v>127</v>
      </c>
      <c r="D129" s="18" t="s">
        <v>115</v>
      </c>
      <c r="E129" s="18" t="s">
        <v>213</v>
      </c>
      <c r="F129" s="18"/>
      <c r="G129" s="46"/>
      <c r="H129" s="44">
        <v>8549.9</v>
      </c>
      <c r="I129" s="44"/>
    </row>
    <row r="130" spans="1:9" s="3" customFormat="1" ht="15.75">
      <c r="A130" s="37" t="s">
        <v>94</v>
      </c>
      <c r="B130" s="18" t="s">
        <v>201</v>
      </c>
      <c r="C130" s="18" t="s">
        <v>127</v>
      </c>
      <c r="D130" s="18" t="s">
        <v>115</v>
      </c>
      <c r="E130" s="18" t="s">
        <v>213</v>
      </c>
      <c r="F130" s="18"/>
      <c r="G130" s="46" t="s">
        <v>158</v>
      </c>
      <c r="H130" s="44">
        <v>6904.1</v>
      </c>
      <c r="I130" s="44"/>
    </row>
    <row r="131" spans="1:9" s="3" customFormat="1" ht="15.75">
      <c r="A131" s="42" t="s">
        <v>131</v>
      </c>
      <c r="B131" s="18" t="s">
        <v>201</v>
      </c>
      <c r="C131" s="18" t="s">
        <v>127</v>
      </c>
      <c r="D131" s="18" t="s">
        <v>115</v>
      </c>
      <c r="E131" s="18" t="s">
        <v>213</v>
      </c>
      <c r="F131" s="18"/>
      <c r="G131" s="46" t="s">
        <v>44</v>
      </c>
      <c r="H131" s="44">
        <v>1645.8</v>
      </c>
      <c r="I131" s="44"/>
    </row>
    <row r="132" spans="1:9" s="3" customFormat="1" ht="61.5" customHeight="1">
      <c r="A132" s="60" t="s">
        <v>272</v>
      </c>
      <c r="B132" s="18" t="s">
        <v>201</v>
      </c>
      <c r="C132" s="18" t="s">
        <v>127</v>
      </c>
      <c r="D132" s="18" t="s">
        <v>115</v>
      </c>
      <c r="E132" s="18" t="s">
        <v>213</v>
      </c>
      <c r="F132" s="18"/>
      <c r="G132" s="46" t="s">
        <v>44</v>
      </c>
      <c r="H132" s="44">
        <v>1000</v>
      </c>
      <c r="I132" s="44"/>
    </row>
    <row r="133" spans="1:9" s="3" customFormat="1" ht="61.5" customHeight="1">
      <c r="A133" s="60" t="s">
        <v>410</v>
      </c>
      <c r="B133" s="18" t="s">
        <v>201</v>
      </c>
      <c r="C133" s="18" t="s">
        <v>127</v>
      </c>
      <c r="D133" s="18" t="s">
        <v>115</v>
      </c>
      <c r="E133" s="18" t="s">
        <v>213</v>
      </c>
      <c r="F133" s="18"/>
      <c r="G133" s="46" t="s">
        <v>44</v>
      </c>
      <c r="H133" s="44">
        <v>645.8</v>
      </c>
      <c r="I133" s="44"/>
    </row>
    <row r="134" spans="1:9" s="3" customFormat="1" ht="36.75" customHeight="1">
      <c r="A134" s="60" t="s">
        <v>441</v>
      </c>
      <c r="B134" s="18" t="s">
        <v>201</v>
      </c>
      <c r="C134" s="18" t="s">
        <v>127</v>
      </c>
      <c r="D134" s="18" t="s">
        <v>115</v>
      </c>
      <c r="E134" s="18" t="s">
        <v>213</v>
      </c>
      <c r="F134" s="18"/>
      <c r="G134" s="46" t="s">
        <v>44</v>
      </c>
      <c r="H134" s="44">
        <v>0</v>
      </c>
      <c r="I134" s="44"/>
    </row>
    <row r="135" spans="1:9" ht="18.75" customHeight="1">
      <c r="A135" s="42" t="s">
        <v>86</v>
      </c>
      <c r="B135" s="39" t="s">
        <v>201</v>
      </c>
      <c r="C135" s="39" t="s">
        <v>127</v>
      </c>
      <c r="D135" s="39" t="s">
        <v>119</v>
      </c>
      <c r="E135" s="39"/>
      <c r="F135" s="39"/>
      <c r="G135" s="40"/>
      <c r="H135" s="41">
        <v>95178.4</v>
      </c>
      <c r="I135" s="41">
        <v>2840</v>
      </c>
    </row>
    <row r="136" spans="1:9" ht="18.75" customHeight="1">
      <c r="A136" s="37" t="s">
        <v>86</v>
      </c>
      <c r="B136" s="18" t="s">
        <v>201</v>
      </c>
      <c r="C136" s="18" t="s">
        <v>127</v>
      </c>
      <c r="D136" s="18" t="s">
        <v>119</v>
      </c>
      <c r="E136" s="18" t="s">
        <v>442</v>
      </c>
      <c r="F136" s="18" t="s">
        <v>36</v>
      </c>
      <c r="G136" s="40"/>
      <c r="H136" s="44">
        <v>3138.4</v>
      </c>
      <c r="I136" s="44">
        <v>2840</v>
      </c>
    </row>
    <row r="137" spans="1:9" ht="18.75" customHeight="1">
      <c r="A137" s="37" t="s">
        <v>443</v>
      </c>
      <c r="B137" s="18" t="s">
        <v>201</v>
      </c>
      <c r="C137" s="18" t="s">
        <v>127</v>
      </c>
      <c r="D137" s="18" t="s">
        <v>119</v>
      </c>
      <c r="E137" s="18" t="s">
        <v>444</v>
      </c>
      <c r="F137" s="18" t="s">
        <v>36</v>
      </c>
      <c r="G137" s="40"/>
      <c r="H137" s="44">
        <v>438.4</v>
      </c>
      <c r="I137" s="44">
        <v>140</v>
      </c>
    </row>
    <row r="138" spans="1:9" ht="18.75" customHeight="1">
      <c r="A138" s="37" t="s">
        <v>94</v>
      </c>
      <c r="B138" s="18" t="s">
        <v>201</v>
      </c>
      <c r="C138" s="18" t="s">
        <v>127</v>
      </c>
      <c r="D138" s="18" t="s">
        <v>119</v>
      </c>
      <c r="E138" s="18" t="s">
        <v>444</v>
      </c>
      <c r="F138" s="18" t="s">
        <v>158</v>
      </c>
      <c r="G138" s="46" t="s">
        <v>158</v>
      </c>
      <c r="H138" s="44">
        <v>438.4</v>
      </c>
      <c r="I138" s="44">
        <v>140</v>
      </c>
    </row>
    <row r="139" spans="1:9" ht="33.75" customHeight="1">
      <c r="A139" s="45" t="s">
        <v>445</v>
      </c>
      <c r="B139" s="18" t="s">
        <v>201</v>
      </c>
      <c r="C139" s="18" t="s">
        <v>127</v>
      </c>
      <c r="D139" s="18" t="s">
        <v>119</v>
      </c>
      <c r="E139" s="18" t="s">
        <v>446</v>
      </c>
      <c r="F139" s="39"/>
      <c r="G139" s="40"/>
      <c r="H139" s="44">
        <v>2700</v>
      </c>
      <c r="I139" s="44">
        <v>2700</v>
      </c>
    </row>
    <row r="140" spans="1:9" ht="18.75" customHeight="1">
      <c r="A140" s="37" t="s">
        <v>94</v>
      </c>
      <c r="B140" s="18" t="s">
        <v>201</v>
      </c>
      <c r="C140" s="18" t="s">
        <v>127</v>
      </c>
      <c r="D140" s="18" t="s">
        <v>119</v>
      </c>
      <c r="E140" s="18" t="s">
        <v>446</v>
      </c>
      <c r="F140" s="39"/>
      <c r="G140" s="46" t="s">
        <v>158</v>
      </c>
      <c r="H140" s="44">
        <v>2700</v>
      </c>
      <c r="I140" s="44">
        <v>2700</v>
      </c>
    </row>
    <row r="141" spans="1:9" ht="15.75">
      <c r="A141" s="37" t="s">
        <v>83</v>
      </c>
      <c r="B141" s="18" t="s">
        <v>201</v>
      </c>
      <c r="C141" s="18" t="s">
        <v>127</v>
      </c>
      <c r="D141" s="18" t="s">
        <v>119</v>
      </c>
      <c r="E141" s="18" t="s">
        <v>84</v>
      </c>
      <c r="F141" s="18"/>
      <c r="G141" s="46"/>
      <c r="H141" s="44">
        <v>92040</v>
      </c>
      <c r="I141" s="44"/>
    </row>
    <row r="142" spans="1:9" s="3" customFormat="1" ht="33" customHeight="1">
      <c r="A142" s="45" t="s">
        <v>259</v>
      </c>
      <c r="B142" s="18" t="s">
        <v>201</v>
      </c>
      <c r="C142" s="18" t="s">
        <v>127</v>
      </c>
      <c r="D142" s="18" t="s">
        <v>119</v>
      </c>
      <c r="E142" s="18" t="s">
        <v>262</v>
      </c>
      <c r="F142" s="18"/>
      <c r="G142" s="46"/>
      <c r="H142" s="44">
        <v>65318</v>
      </c>
      <c r="I142" s="44"/>
    </row>
    <row r="143" spans="1:9" ht="15.75">
      <c r="A143" s="37" t="s">
        <v>94</v>
      </c>
      <c r="B143" s="18" t="s">
        <v>201</v>
      </c>
      <c r="C143" s="18" t="s">
        <v>127</v>
      </c>
      <c r="D143" s="18" t="s">
        <v>119</v>
      </c>
      <c r="E143" s="18" t="s">
        <v>262</v>
      </c>
      <c r="F143" s="18"/>
      <c r="G143" s="46" t="s">
        <v>158</v>
      </c>
      <c r="H143" s="44">
        <v>65318</v>
      </c>
      <c r="I143" s="37"/>
    </row>
    <row r="144" spans="1:9" ht="81" customHeight="1">
      <c r="A144" s="51" t="s">
        <v>491</v>
      </c>
      <c r="B144" s="62" t="s">
        <v>201</v>
      </c>
      <c r="C144" s="62" t="s">
        <v>127</v>
      </c>
      <c r="D144" s="62" t="s">
        <v>119</v>
      </c>
      <c r="E144" s="62" t="s">
        <v>271</v>
      </c>
      <c r="F144" s="62"/>
      <c r="G144" s="63"/>
      <c r="H144" s="47">
        <v>26722</v>
      </c>
      <c r="I144" s="53"/>
    </row>
    <row r="145" spans="1:9" ht="15.75">
      <c r="A145" s="37" t="s">
        <v>94</v>
      </c>
      <c r="B145" s="18" t="s">
        <v>201</v>
      </c>
      <c r="C145" s="55" t="s">
        <v>127</v>
      </c>
      <c r="D145" s="55" t="s">
        <v>119</v>
      </c>
      <c r="E145" s="18" t="s">
        <v>271</v>
      </c>
      <c r="F145" s="18"/>
      <c r="G145" s="46" t="s">
        <v>158</v>
      </c>
      <c r="H145" s="44">
        <v>26722</v>
      </c>
      <c r="I145" s="37"/>
    </row>
    <row r="146" spans="1:9" ht="15.75">
      <c r="A146" s="42" t="s">
        <v>31</v>
      </c>
      <c r="B146" s="39" t="s">
        <v>201</v>
      </c>
      <c r="C146" s="39" t="s">
        <v>130</v>
      </c>
      <c r="D146" s="39"/>
      <c r="E146" s="39"/>
      <c r="F146" s="39"/>
      <c r="G146" s="40"/>
      <c r="H146" s="41">
        <v>970</v>
      </c>
      <c r="I146" s="41"/>
    </row>
    <row r="147" spans="1:9" ht="15.75">
      <c r="A147" s="42" t="s">
        <v>32</v>
      </c>
      <c r="B147" s="39" t="s">
        <v>201</v>
      </c>
      <c r="C147" s="39" t="s">
        <v>130</v>
      </c>
      <c r="D147" s="39" t="s">
        <v>127</v>
      </c>
      <c r="E147" s="39"/>
      <c r="F147" s="39"/>
      <c r="G147" s="40"/>
      <c r="H147" s="41">
        <v>970</v>
      </c>
      <c r="I147" s="41"/>
    </row>
    <row r="148" spans="1:9" ht="15.75">
      <c r="A148" s="37" t="s">
        <v>83</v>
      </c>
      <c r="B148" s="18" t="s">
        <v>201</v>
      </c>
      <c r="C148" s="18" t="s">
        <v>130</v>
      </c>
      <c r="D148" s="18" t="s">
        <v>127</v>
      </c>
      <c r="E148" s="18" t="s">
        <v>84</v>
      </c>
      <c r="F148" s="18"/>
      <c r="G148" s="46"/>
      <c r="H148" s="44">
        <v>970</v>
      </c>
      <c r="I148" s="44"/>
    </row>
    <row r="149" spans="1:9" ht="60.75" customHeight="1">
      <c r="A149" s="54" t="s">
        <v>306</v>
      </c>
      <c r="B149" s="18" t="s">
        <v>201</v>
      </c>
      <c r="C149" s="18" t="s">
        <v>130</v>
      </c>
      <c r="D149" s="18" t="s">
        <v>127</v>
      </c>
      <c r="E149" s="18" t="s">
        <v>263</v>
      </c>
      <c r="F149" s="18"/>
      <c r="G149" s="46"/>
      <c r="H149" s="44">
        <v>970</v>
      </c>
      <c r="I149" s="44"/>
    </row>
    <row r="150" spans="1:9" ht="15.75">
      <c r="A150" s="37" t="s">
        <v>94</v>
      </c>
      <c r="B150" s="18" t="s">
        <v>201</v>
      </c>
      <c r="C150" s="18" t="s">
        <v>130</v>
      </c>
      <c r="D150" s="18" t="s">
        <v>127</v>
      </c>
      <c r="E150" s="18" t="s">
        <v>263</v>
      </c>
      <c r="F150" s="18"/>
      <c r="G150" s="46" t="s">
        <v>158</v>
      </c>
      <c r="H150" s="44">
        <v>970</v>
      </c>
      <c r="I150" s="37"/>
    </row>
    <row r="151" spans="1:9" ht="15.75">
      <c r="A151" s="42" t="s">
        <v>4</v>
      </c>
      <c r="B151" s="39" t="s">
        <v>201</v>
      </c>
      <c r="C151" s="39" t="s">
        <v>122</v>
      </c>
      <c r="D151" s="18"/>
      <c r="E151" s="18"/>
      <c r="F151" s="18"/>
      <c r="G151" s="46"/>
      <c r="H151" s="41">
        <v>102464.5</v>
      </c>
      <c r="I151" s="41">
        <v>67269</v>
      </c>
    </row>
    <row r="152" spans="1:9" ht="15.75">
      <c r="A152" s="42" t="s">
        <v>5</v>
      </c>
      <c r="B152" s="39" t="s">
        <v>201</v>
      </c>
      <c r="C152" s="39" t="s">
        <v>122</v>
      </c>
      <c r="D152" s="39" t="s">
        <v>114</v>
      </c>
      <c r="E152" s="18"/>
      <c r="F152" s="18"/>
      <c r="G152" s="46"/>
      <c r="H152" s="41">
        <v>91934.5</v>
      </c>
      <c r="I152" s="41">
        <v>67269</v>
      </c>
    </row>
    <row r="153" spans="1:9" ht="15.75">
      <c r="A153" s="37" t="s">
        <v>228</v>
      </c>
      <c r="B153" s="18" t="s">
        <v>201</v>
      </c>
      <c r="C153" s="18" t="s">
        <v>122</v>
      </c>
      <c r="D153" s="18" t="s">
        <v>114</v>
      </c>
      <c r="E153" s="18" t="s">
        <v>227</v>
      </c>
      <c r="F153" s="18"/>
      <c r="G153" s="46"/>
      <c r="H153" s="44">
        <v>67269</v>
      </c>
      <c r="I153" s="44">
        <v>67269</v>
      </c>
    </row>
    <row r="154" spans="1:9" ht="43.5">
      <c r="A154" s="45" t="s">
        <v>478</v>
      </c>
      <c r="B154" s="18" t="s">
        <v>201</v>
      </c>
      <c r="C154" s="18" t="s">
        <v>122</v>
      </c>
      <c r="D154" s="18" t="s">
        <v>114</v>
      </c>
      <c r="E154" s="18" t="s">
        <v>475</v>
      </c>
      <c r="F154" s="18"/>
      <c r="G154" s="46"/>
      <c r="H154" s="44">
        <v>67269</v>
      </c>
      <c r="I154" s="44">
        <v>67269</v>
      </c>
    </row>
    <row r="155" spans="1:9" ht="15.75">
      <c r="A155" s="45" t="s">
        <v>292</v>
      </c>
      <c r="B155" s="18" t="s">
        <v>201</v>
      </c>
      <c r="C155" s="18" t="s">
        <v>122</v>
      </c>
      <c r="D155" s="18" t="s">
        <v>114</v>
      </c>
      <c r="E155" s="18" t="s">
        <v>291</v>
      </c>
      <c r="F155" s="18"/>
      <c r="G155" s="46"/>
      <c r="H155" s="44">
        <v>67269</v>
      </c>
      <c r="I155" s="44">
        <v>67269</v>
      </c>
    </row>
    <row r="156" spans="1:9" ht="44.25">
      <c r="A156" s="43" t="s">
        <v>440</v>
      </c>
      <c r="B156" s="18" t="s">
        <v>201</v>
      </c>
      <c r="C156" s="18" t="s">
        <v>122</v>
      </c>
      <c r="D156" s="18" t="s">
        <v>114</v>
      </c>
      <c r="E156" s="18" t="s">
        <v>291</v>
      </c>
      <c r="F156" s="18"/>
      <c r="G156" s="46" t="s">
        <v>424</v>
      </c>
      <c r="H156" s="44">
        <v>60750</v>
      </c>
      <c r="I156" s="44">
        <v>60750</v>
      </c>
    </row>
    <row r="157" spans="1:9" ht="44.25">
      <c r="A157" s="43" t="s">
        <v>488</v>
      </c>
      <c r="B157" s="18" t="s">
        <v>201</v>
      </c>
      <c r="C157" s="18" t="s">
        <v>122</v>
      </c>
      <c r="D157" s="18" t="s">
        <v>114</v>
      </c>
      <c r="E157" s="18" t="s">
        <v>291</v>
      </c>
      <c r="F157" s="18"/>
      <c r="G157" s="46" t="s">
        <v>424</v>
      </c>
      <c r="H157" s="44">
        <v>6519</v>
      </c>
      <c r="I157" s="44">
        <v>6519</v>
      </c>
    </row>
    <row r="158" spans="1:9" ht="17.25" customHeight="1">
      <c r="A158" s="37" t="s">
        <v>83</v>
      </c>
      <c r="B158" s="18" t="s">
        <v>201</v>
      </c>
      <c r="C158" s="18" t="s">
        <v>122</v>
      </c>
      <c r="D158" s="18" t="s">
        <v>114</v>
      </c>
      <c r="E158" s="18" t="s">
        <v>84</v>
      </c>
      <c r="F158" s="18"/>
      <c r="G158" s="46"/>
      <c r="H158" s="44">
        <v>24665.5</v>
      </c>
      <c r="I158" s="44"/>
    </row>
    <row r="159" spans="1:9" ht="29.25">
      <c r="A159" s="50" t="s">
        <v>297</v>
      </c>
      <c r="B159" s="62" t="s">
        <v>201</v>
      </c>
      <c r="C159" s="62" t="s">
        <v>122</v>
      </c>
      <c r="D159" s="62" t="s">
        <v>114</v>
      </c>
      <c r="E159" s="18" t="s">
        <v>265</v>
      </c>
      <c r="F159" s="18"/>
      <c r="G159" s="46"/>
      <c r="H159" s="44">
        <v>24665.5</v>
      </c>
      <c r="I159" s="44"/>
    </row>
    <row r="160" spans="1:9" ht="44.25">
      <c r="A160" s="43" t="s">
        <v>440</v>
      </c>
      <c r="B160" s="62" t="s">
        <v>201</v>
      </c>
      <c r="C160" s="62" t="s">
        <v>122</v>
      </c>
      <c r="D160" s="62" t="s">
        <v>114</v>
      </c>
      <c r="E160" s="18" t="s">
        <v>265</v>
      </c>
      <c r="F160" s="62"/>
      <c r="G160" s="63" t="s">
        <v>44</v>
      </c>
      <c r="H160" s="44">
        <v>22165.5</v>
      </c>
      <c r="I160" s="44"/>
    </row>
    <row r="161" spans="1:9" ht="44.25">
      <c r="A161" s="60" t="s">
        <v>472</v>
      </c>
      <c r="B161" s="62" t="s">
        <v>201</v>
      </c>
      <c r="C161" s="62" t="s">
        <v>122</v>
      </c>
      <c r="D161" s="62" t="s">
        <v>114</v>
      </c>
      <c r="E161" s="62" t="s">
        <v>265</v>
      </c>
      <c r="F161" s="62"/>
      <c r="G161" s="63" t="s">
        <v>44</v>
      </c>
      <c r="H161" s="47">
        <v>0</v>
      </c>
      <c r="I161" s="47"/>
    </row>
    <row r="162" spans="1:9" ht="58.5">
      <c r="A162" s="43" t="s">
        <v>463</v>
      </c>
      <c r="B162" s="62" t="s">
        <v>201</v>
      </c>
      <c r="C162" s="62" t="s">
        <v>122</v>
      </c>
      <c r="D162" s="62" t="s">
        <v>114</v>
      </c>
      <c r="E162" s="18" t="s">
        <v>265</v>
      </c>
      <c r="F162" s="62"/>
      <c r="G162" s="63" t="s">
        <v>44</v>
      </c>
      <c r="H162" s="44">
        <v>2500</v>
      </c>
      <c r="I162" s="44"/>
    </row>
    <row r="163" spans="1:9" ht="15.75">
      <c r="A163" s="37" t="s">
        <v>20</v>
      </c>
      <c r="B163" s="18" t="s">
        <v>201</v>
      </c>
      <c r="C163" s="18" t="s">
        <v>122</v>
      </c>
      <c r="D163" s="18" t="s">
        <v>122</v>
      </c>
      <c r="E163" s="18"/>
      <c r="F163" s="18"/>
      <c r="G163" s="46"/>
      <c r="H163" s="44">
        <v>95.5</v>
      </c>
      <c r="I163" s="37"/>
    </row>
    <row r="164" spans="1:9" ht="15.75">
      <c r="A164" s="37" t="s">
        <v>83</v>
      </c>
      <c r="B164" s="18" t="s">
        <v>201</v>
      </c>
      <c r="C164" s="18" t="s">
        <v>122</v>
      </c>
      <c r="D164" s="18" t="s">
        <v>122</v>
      </c>
      <c r="E164" s="18" t="s">
        <v>84</v>
      </c>
      <c r="F164" s="18"/>
      <c r="G164" s="46"/>
      <c r="H164" s="44">
        <v>95.5</v>
      </c>
      <c r="I164" s="37"/>
    </row>
    <row r="165" spans="1:9" ht="29.25">
      <c r="A165" s="64" t="s">
        <v>216</v>
      </c>
      <c r="B165" s="18" t="s">
        <v>201</v>
      </c>
      <c r="C165" s="18" t="s">
        <v>122</v>
      </c>
      <c r="D165" s="18" t="s">
        <v>122</v>
      </c>
      <c r="E165" s="18" t="s">
        <v>264</v>
      </c>
      <c r="F165" s="18"/>
      <c r="G165" s="46"/>
      <c r="H165" s="44">
        <v>95.5</v>
      </c>
      <c r="I165" s="37"/>
    </row>
    <row r="166" spans="1:9" ht="15.75">
      <c r="A166" s="53" t="s">
        <v>152</v>
      </c>
      <c r="B166" s="18" t="s">
        <v>201</v>
      </c>
      <c r="C166" s="18" t="s">
        <v>122</v>
      </c>
      <c r="D166" s="18" t="s">
        <v>122</v>
      </c>
      <c r="E166" s="18" t="s">
        <v>264</v>
      </c>
      <c r="F166" s="18"/>
      <c r="G166" s="46" t="s">
        <v>158</v>
      </c>
      <c r="H166" s="44">
        <v>95.5</v>
      </c>
      <c r="I166" s="37"/>
    </row>
    <row r="167" spans="1:9" ht="15.75">
      <c r="A167" s="42" t="s">
        <v>23</v>
      </c>
      <c r="B167" s="39" t="s">
        <v>201</v>
      </c>
      <c r="C167" s="39" t="s">
        <v>122</v>
      </c>
      <c r="D167" s="39" t="s">
        <v>120</v>
      </c>
      <c r="E167" s="18"/>
      <c r="F167" s="18"/>
      <c r="G167" s="46"/>
      <c r="H167" s="44">
        <v>10434.5</v>
      </c>
      <c r="I167" s="37"/>
    </row>
    <row r="168" spans="1:9" ht="15.75">
      <c r="A168" s="37" t="s">
        <v>83</v>
      </c>
      <c r="B168" s="18" t="s">
        <v>201</v>
      </c>
      <c r="C168" s="18" t="s">
        <v>122</v>
      </c>
      <c r="D168" s="18" t="s">
        <v>120</v>
      </c>
      <c r="E168" s="18" t="s">
        <v>84</v>
      </c>
      <c r="F168" s="18"/>
      <c r="G168" s="46"/>
      <c r="H168" s="44">
        <v>10434.5</v>
      </c>
      <c r="I168" s="37"/>
    </row>
    <row r="169" spans="1:9" ht="29.25">
      <c r="A169" s="50" t="s">
        <v>297</v>
      </c>
      <c r="B169" s="62" t="s">
        <v>201</v>
      </c>
      <c r="C169" s="62" t="s">
        <v>122</v>
      </c>
      <c r="D169" s="62" t="s">
        <v>120</v>
      </c>
      <c r="E169" s="18" t="s">
        <v>265</v>
      </c>
      <c r="F169" s="62"/>
      <c r="G169" s="63"/>
      <c r="H169" s="44">
        <v>10434.5</v>
      </c>
      <c r="I169" s="37"/>
    </row>
    <row r="170" spans="1:9" ht="15.75">
      <c r="A170" s="37" t="s">
        <v>94</v>
      </c>
      <c r="B170" s="62" t="s">
        <v>201</v>
      </c>
      <c r="C170" s="62" t="s">
        <v>122</v>
      </c>
      <c r="D170" s="62" t="s">
        <v>120</v>
      </c>
      <c r="E170" s="18" t="s">
        <v>265</v>
      </c>
      <c r="F170" s="62"/>
      <c r="G170" s="63" t="s">
        <v>158</v>
      </c>
      <c r="H170" s="44">
        <v>10434.5</v>
      </c>
      <c r="I170" s="37"/>
    </row>
    <row r="171" spans="1:9" ht="15.75">
      <c r="A171" s="42" t="s">
        <v>224</v>
      </c>
      <c r="B171" s="65" t="s">
        <v>201</v>
      </c>
      <c r="C171" s="65" t="s">
        <v>123</v>
      </c>
      <c r="D171" s="65"/>
      <c r="E171" s="39"/>
      <c r="F171" s="65"/>
      <c r="G171" s="66"/>
      <c r="H171" s="41">
        <v>559.7</v>
      </c>
      <c r="I171" s="42"/>
    </row>
    <row r="172" spans="1:9" ht="15.75">
      <c r="A172" s="37" t="s">
        <v>226</v>
      </c>
      <c r="B172" s="18" t="s">
        <v>201</v>
      </c>
      <c r="C172" s="18" t="s">
        <v>123</v>
      </c>
      <c r="D172" s="18" t="s">
        <v>116</v>
      </c>
      <c r="E172" s="18"/>
      <c r="F172" s="62"/>
      <c r="G172" s="63"/>
      <c r="H172" s="44">
        <v>559.7</v>
      </c>
      <c r="I172" s="37"/>
    </row>
    <row r="173" spans="1:9" ht="29.25">
      <c r="A173" s="45" t="s">
        <v>214</v>
      </c>
      <c r="B173" s="18" t="s">
        <v>201</v>
      </c>
      <c r="C173" s="18" t="s">
        <v>123</v>
      </c>
      <c r="D173" s="18" t="s">
        <v>116</v>
      </c>
      <c r="E173" s="18" t="s">
        <v>266</v>
      </c>
      <c r="F173" s="18"/>
      <c r="G173" s="46"/>
      <c r="H173" s="44">
        <v>559.7</v>
      </c>
      <c r="I173" s="37"/>
    </row>
    <row r="174" spans="1:9" ht="15.75">
      <c r="A174" s="53" t="s">
        <v>152</v>
      </c>
      <c r="B174" s="18" t="s">
        <v>201</v>
      </c>
      <c r="C174" s="18" t="s">
        <v>123</v>
      </c>
      <c r="D174" s="18" t="s">
        <v>116</v>
      </c>
      <c r="E174" s="18" t="s">
        <v>266</v>
      </c>
      <c r="F174" s="18"/>
      <c r="G174" s="46" t="s">
        <v>158</v>
      </c>
      <c r="H174" s="44">
        <v>559.7</v>
      </c>
      <c r="I174" s="37"/>
    </row>
    <row r="175" spans="1:9" ht="15.75">
      <c r="A175" s="42" t="s">
        <v>198</v>
      </c>
      <c r="B175" s="39" t="s">
        <v>201</v>
      </c>
      <c r="C175" s="39" t="s">
        <v>120</v>
      </c>
      <c r="D175" s="39"/>
      <c r="E175" s="39"/>
      <c r="F175" s="39"/>
      <c r="G175" s="40"/>
      <c r="H175" s="41">
        <v>815376</v>
      </c>
      <c r="I175" s="41">
        <v>807907.4</v>
      </c>
    </row>
    <row r="176" spans="1:9" ht="15.75">
      <c r="A176" s="42" t="s">
        <v>141</v>
      </c>
      <c r="B176" s="39" t="s">
        <v>201</v>
      </c>
      <c r="C176" s="39" t="s">
        <v>120</v>
      </c>
      <c r="D176" s="39" t="s">
        <v>114</v>
      </c>
      <c r="E176" s="39"/>
      <c r="F176" s="39"/>
      <c r="G176" s="40"/>
      <c r="H176" s="41">
        <v>98164.4</v>
      </c>
      <c r="I176" s="41">
        <v>91998.9</v>
      </c>
    </row>
    <row r="177" spans="1:9" ht="15.75">
      <c r="A177" s="37" t="s">
        <v>191</v>
      </c>
      <c r="B177" s="18" t="s">
        <v>201</v>
      </c>
      <c r="C177" s="18" t="s">
        <v>120</v>
      </c>
      <c r="D177" s="18" t="s">
        <v>114</v>
      </c>
      <c r="E177" s="18" t="s">
        <v>30</v>
      </c>
      <c r="F177" s="18"/>
      <c r="G177" s="46"/>
      <c r="H177" s="44">
        <v>93654.3</v>
      </c>
      <c r="I177" s="44">
        <v>87488.8</v>
      </c>
    </row>
    <row r="178" spans="1:9" ht="49.5" customHeight="1">
      <c r="A178" s="45" t="s">
        <v>336</v>
      </c>
      <c r="B178" s="18" t="s">
        <v>201</v>
      </c>
      <c r="C178" s="18" t="s">
        <v>120</v>
      </c>
      <c r="D178" s="18" t="s">
        <v>114</v>
      </c>
      <c r="E178" s="18" t="s">
        <v>337</v>
      </c>
      <c r="F178" s="18"/>
      <c r="G178" s="46"/>
      <c r="H178" s="44">
        <v>83278.8</v>
      </c>
      <c r="I178" s="44">
        <v>83278.8</v>
      </c>
    </row>
    <row r="179" spans="1:9" ht="15.75">
      <c r="A179" s="52" t="s">
        <v>321</v>
      </c>
      <c r="B179" s="55" t="s">
        <v>201</v>
      </c>
      <c r="C179" s="55" t="s">
        <v>120</v>
      </c>
      <c r="D179" s="55" t="s">
        <v>114</v>
      </c>
      <c r="E179" s="55" t="s">
        <v>337</v>
      </c>
      <c r="F179" s="55"/>
      <c r="G179" s="68" t="s">
        <v>318</v>
      </c>
      <c r="H179" s="56">
        <v>83278.8</v>
      </c>
      <c r="I179" s="56">
        <v>83278.8</v>
      </c>
    </row>
    <row r="180" spans="1:9" ht="63.75" customHeight="1">
      <c r="A180" s="50" t="s">
        <v>354</v>
      </c>
      <c r="B180" s="18" t="s">
        <v>201</v>
      </c>
      <c r="C180" s="18" t="s">
        <v>120</v>
      </c>
      <c r="D180" s="18" t="s">
        <v>114</v>
      </c>
      <c r="E180" s="18" t="s">
        <v>353</v>
      </c>
      <c r="F180" s="18"/>
      <c r="G180" s="46"/>
      <c r="H180" s="44">
        <v>1019.5</v>
      </c>
      <c r="I180" s="44">
        <v>952</v>
      </c>
    </row>
    <row r="181" spans="1:9" ht="15.75">
      <c r="A181" s="53" t="s">
        <v>321</v>
      </c>
      <c r="B181" s="18" t="s">
        <v>201</v>
      </c>
      <c r="C181" s="18" t="s">
        <v>120</v>
      </c>
      <c r="D181" s="18" t="s">
        <v>114</v>
      </c>
      <c r="E181" s="18" t="s">
        <v>353</v>
      </c>
      <c r="F181" s="18"/>
      <c r="G181" s="46" t="s">
        <v>318</v>
      </c>
      <c r="H181" s="44">
        <v>1019.5</v>
      </c>
      <c r="I181" s="44">
        <v>952</v>
      </c>
    </row>
    <row r="182" spans="1:9" ht="52.5" customHeight="1">
      <c r="A182" s="45" t="s">
        <v>345</v>
      </c>
      <c r="B182" s="18" t="s">
        <v>201</v>
      </c>
      <c r="C182" s="18" t="s">
        <v>120</v>
      </c>
      <c r="D182" s="18" t="s">
        <v>114</v>
      </c>
      <c r="E182" s="18" t="s">
        <v>342</v>
      </c>
      <c r="F182" s="18"/>
      <c r="G182" s="46"/>
      <c r="H182" s="44">
        <v>1758</v>
      </c>
      <c r="I182" s="44">
        <v>1758</v>
      </c>
    </row>
    <row r="183" spans="1:9" ht="15.75">
      <c r="A183" s="52" t="s">
        <v>321</v>
      </c>
      <c r="B183" s="55" t="s">
        <v>201</v>
      </c>
      <c r="C183" s="55" t="s">
        <v>120</v>
      </c>
      <c r="D183" s="55" t="s">
        <v>114</v>
      </c>
      <c r="E183" s="55" t="s">
        <v>342</v>
      </c>
      <c r="F183" s="55"/>
      <c r="G183" s="68" t="s">
        <v>318</v>
      </c>
      <c r="H183" s="56">
        <v>1758</v>
      </c>
      <c r="I183" s="56">
        <v>1758</v>
      </c>
    </row>
    <row r="184" spans="1:9" ht="43.5">
      <c r="A184" s="45" t="s">
        <v>356</v>
      </c>
      <c r="B184" s="18" t="s">
        <v>201</v>
      </c>
      <c r="C184" s="18" t="s">
        <v>120</v>
      </c>
      <c r="D184" s="18" t="s">
        <v>114</v>
      </c>
      <c r="E184" s="18" t="s">
        <v>355</v>
      </c>
      <c r="F184" s="18"/>
      <c r="G184" s="46"/>
      <c r="H184" s="44">
        <v>1500</v>
      </c>
      <c r="I184" s="44">
        <v>1500</v>
      </c>
    </row>
    <row r="185" spans="1:9" ht="15.75">
      <c r="A185" s="53" t="s">
        <v>321</v>
      </c>
      <c r="B185" s="18" t="s">
        <v>201</v>
      </c>
      <c r="C185" s="18" t="s">
        <v>120</v>
      </c>
      <c r="D185" s="18" t="s">
        <v>114</v>
      </c>
      <c r="E185" s="18" t="s">
        <v>355</v>
      </c>
      <c r="F185" s="18"/>
      <c r="G185" s="46" t="s">
        <v>318</v>
      </c>
      <c r="H185" s="44">
        <v>1500</v>
      </c>
      <c r="I185" s="44">
        <v>1500</v>
      </c>
    </row>
    <row r="186" spans="1:9" ht="15.75">
      <c r="A186" s="53" t="s">
        <v>155</v>
      </c>
      <c r="B186" s="18" t="s">
        <v>201</v>
      </c>
      <c r="C186" s="18" t="s">
        <v>120</v>
      </c>
      <c r="D186" s="18" t="s">
        <v>114</v>
      </c>
      <c r="E186" s="18" t="s">
        <v>365</v>
      </c>
      <c r="F186" s="18"/>
      <c r="G186" s="46" t="s">
        <v>156</v>
      </c>
      <c r="H186" s="44">
        <v>5453.8</v>
      </c>
      <c r="I186" s="44"/>
    </row>
    <row r="187" spans="1:9" ht="15.75">
      <c r="A187" s="53" t="s">
        <v>155</v>
      </c>
      <c r="B187" s="18" t="s">
        <v>201</v>
      </c>
      <c r="C187" s="18" t="s">
        <v>120</v>
      </c>
      <c r="D187" s="18" t="s">
        <v>114</v>
      </c>
      <c r="E187" s="18" t="s">
        <v>365</v>
      </c>
      <c r="F187" s="18"/>
      <c r="G187" s="46" t="s">
        <v>156</v>
      </c>
      <c r="H187" s="44">
        <v>644.2</v>
      </c>
      <c r="I187" s="44"/>
    </row>
    <row r="188" spans="1:9" ht="15.75">
      <c r="A188" s="42" t="s">
        <v>170</v>
      </c>
      <c r="B188" s="39" t="s">
        <v>201</v>
      </c>
      <c r="C188" s="39" t="s">
        <v>120</v>
      </c>
      <c r="D188" s="39" t="s">
        <v>114</v>
      </c>
      <c r="E188" s="39" t="s">
        <v>171</v>
      </c>
      <c r="F188" s="39"/>
      <c r="G188" s="40"/>
      <c r="H188" s="41">
        <v>4510.1</v>
      </c>
      <c r="I188" s="41">
        <v>4510.1</v>
      </c>
    </row>
    <row r="189" spans="1:9" ht="29.25">
      <c r="A189" s="45" t="s">
        <v>338</v>
      </c>
      <c r="B189" s="18" t="s">
        <v>201</v>
      </c>
      <c r="C189" s="18" t="s">
        <v>120</v>
      </c>
      <c r="D189" s="18" t="s">
        <v>114</v>
      </c>
      <c r="E189" s="18" t="s">
        <v>339</v>
      </c>
      <c r="F189" s="18"/>
      <c r="G189" s="46"/>
      <c r="H189" s="44">
        <v>4229.1</v>
      </c>
      <c r="I189" s="44">
        <v>4229.1</v>
      </c>
    </row>
    <row r="190" spans="1:9" ht="15.75">
      <c r="A190" s="52" t="s">
        <v>321</v>
      </c>
      <c r="B190" s="55" t="s">
        <v>201</v>
      </c>
      <c r="C190" s="55" t="s">
        <v>120</v>
      </c>
      <c r="D190" s="55" t="s">
        <v>114</v>
      </c>
      <c r="E190" s="55" t="s">
        <v>339</v>
      </c>
      <c r="F190" s="55"/>
      <c r="G190" s="68" t="s">
        <v>318</v>
      </c>
      <c r="H190" s="56">
        <v>4229.1</v>
      </c>
      <c r="I190" s="56">
        <v>4229.1</v>
      </c>
    </row>
    <row r="191" spans="1:9" ht="43.5">
      <c r="A191" s="45" t="s">
        <v>346</v>
      </c>
      <c r="B191" s="18" t="s">
        <v>201</v>
      </c>
      <c r="C191" s="18" t="s">
        <v>120</v>
      </c>
      <c r="D191" s="18" t="s">
        <v>114</v>
      </c>
      <c r="E191" s="18" t="s">
        <v>344</v>
      </c>
      <c r="F191" s="18"/>
      <c r="G191" s="46"/>
      <c r="H191" s="44">
        <v>181</v>
      </c>
      <c r="I191" s="44">
        <v>181</v>
      </c>
    </row>
    <row r="192" spans="1:9" ht="15.75">
      <c r="A192" s="52" t="s">
        <v>321</v>
      </c>
      <c r="B192" s="55" t="s">
        <v>201</v>
      </c>
      <c r="C192" s="55" t="s">
        <v>120</v>
      </c>
      <c r="D192" s="55" t="s">
        <v>114</v>
      </c>
      <c r="E192" s="55" t="s">
        <v>344</v>
      </c>
      <c r="F192" s="55"/>
      <c r="G192" s="68" t="s">
        <v>318</v>
      </c>
      <c r="H192" s="56">
        <v>181</v>
      </c>
      <c r="I192" s="56">
        <v>181</v>
      </c>
    </row>
    <row r="193" spans="1:9" ht="29.25">
      <c r="A193" s="45" t="s">
        <v>358</v>
      </c>
      <c r="B193" s="18" t="s">
        <v>201</v>
      </c>
      <c r="C193" s="18" t="s">
        <v>120</v>
      </c>
      <c r="D193" s="18" t="s">
        <v>114</v>
      </c>
      <c r="E193" s="18" t="s">
        <v>357</v>
      </c>
      <c r="F193" s="18"/>
      <c r="G193" s="46"/>
      <c r="H193" s="44">
        <v>100</v>
      </c>
      <c r="I193" s="44">
        <v>100</v>
      </c>
    </row>
    <row r="194" spans="1:9" ht="15.75">
      <c r="A194" s="52" t="s">
        <v>321</v>
      </c>
      <c r="B194" s="55" t="s">
        <v>201</v>
      </c>
      <c r="C194" s="55" t="s">
        <v>120</v>
      </c>
      <c r="D194" s="55" t="s">
        <v>114</v>
      </c>
      <c r="E194" s="55" t="s">
        <v>357</v>
      </c>
      <c r="F194" s="55"/>
      <c r="G194" s="68" t="s">
        <v>318</v>
      </c>
      <c r="H194" s="56">
        <v>100</v>
      </c>
      <c r="I194" s="56">
        <v>100</v>
      </c>
    </row>
    <row r="195" spans="1:9" ht="15.75">
      <c r="A195" s="42" t="s">
        <v>172</v>
      </c>
      <c r="B195" s="39" t="s">
        <v>201</v>
      </c>
      <c r="C195" s="39" t="s">
        <v>120</v>
      </c>
      <c r="D195" s="39" t="s">
        <v>115</v>
      </c>
      <c r="E195" s="39"/>
      <c r="F195" s="39"/>
      <c r="G195" s="40"/>
      <c r="H195" s="41">
        <v>150949</v>
      </c>
      <c r="I195" s="41">
        <v>149734.4</v>
      </c>
    </row>
    <row r="196" spans="1:9" ht="15.75">
      <c r="A196" s="37" t="s">
        <v>173</v>
      </c>
      <c r="B196" s="18" t="s">
        <v>201</v>
      </c>
      <c r="C196" s="18" t="s">
        <v>120</v>
      </c>
      <c r="D196" s="18" t="s">
        <v>115</v>
      </c>
      <c r="E196" s="18" t="s">
        <v>174</v>
      </c>
      <c r="F196" s="18"/>
      <c r="G196" s="46"/>
      <c r="H196" s="44">
        <v>150949</v>
      </c>
      <c r="I196" s="44">
        <v>149734.4</v>
      </c>
    </row>
    <row r="197" spans="1:9" ht="45.75" customHeight="1">
      <c r="A197" s="45" t="s">
        <v>360</v>
      </c>
      <c r="B197" s="18" t="s">
        <v>201</v>
      </c>
      <c r="C197" s="18" t="s">
        <v>120</v>
      </c>
      <c r="D197" s="18" t="s">
        <v>115</v>
      </c>
      <c r="E197" s="18" t="s">
        <v>359</v>
      </c>
      <c r="F197" s="18"/>
      <c r="G197" s="46"/>
      <c r="H197" s="44">
        <v>10111.6</v>
      </c>
      <c r="I197" s="44">
        <v>10062</v>
      </c>
    </row>
    <row r="198" spans="1:9" ht="15.75">
      <c r="A198" s="53" t="s">
        <v>321</v>
      </c>
      <c r="B198" s="18" t="s">
        <v>201</v>
      </c>
      <c r="C198" s="18" t="s">
        <v>120</v>
      </c>
      <c r="D198" s="18" t="s">
        <v>115</v>
      </c>
      <c r="E198" s="18" t="s">
        <v>359</v>
      </c>
      <c r="F198" s="18"/>
      <c r="G198" s="46" t="s">
        <v>318</v>
      </c>
      <c r="H198" s="44">
        <v>10111.6</v>
      </c>
      <c r="I198" s="44">
        <v>10062</v>
      </c>
    </row>
    <row r="199" spans="1:9" ht="43.5">
      <c r="A199" s="51" t="s">
        <v>348</v>
      </c>
      <c r="B199" s="55" t="s">
        <v>201</v>
      </c>
      <c r="C199" s="55" t="s">
        <v>120</v>
      </c>
      <c r="D199" s="55" t="s">
        <v>115</v>
      </c>
      <c r="E199" s="55" t="s">
        <v>340</v>
      </c>
      <c r="F199" s="55"/>
      <c r="G199" s="68" t="s">
        <v>318</v>
      </c>
      <c r="H199" s="56">
        <v>131403.6</v>
      </c>
      <c r="I199" s="98">
        <v>131403.6</v>
      </c>
    </row>
    <row r="200" spans="1:9" ht="57.75">
      <c r="A200" s="45" t="s">
        <v>341</v>
      </c>
      <c r="B200" s="18" t="s">
        <v>201</v>
      </c>
      <c r="C200" s="18" t="s">
        <v>120</v>
      </c>
      <c r="D200" s="18" t="s">
        <v>115</v>
      </c>
      <c r="E200" s="18" t="s">
        <v>347</v>
      </c>
      <c r="F200" s="18"/>
      <c r="G200" s="46"/>
      <c r="H200" s="44">
        <v>5602.8</v>
      </c>
      <c r="I200" s="44">
        <v>5602.8</v>
      </c>
    </row>
    <row r="201" spans="1:9" ht="15.75">
      <c r="A201" s="52" t="s">
        <v>321</v>
      </c>
      <c r="B201" s="55" t="s">
        <v>201</v>
      </c>
      <c r="C201" s="55" t="s">
        <v>120</v>
      </c>
      <c r="D201" s="55" t="s">
        <v>115</v>
      </c>
      <c r="E201" s="55" t="s">
        <v>347</v>
      </c>
      <c r="F201" s="55"/>
      <c r="G201" s="68" t="s">
        <v>318</v>
      </c>
      <c r="H201" s="56">
        <v>5602.8</v>
      </c>
      <c r="I201" s="56">
        <v>5602.8</v>
      </c>
    </row>
    <row r="202" spans="1:9" ht="36" customHeight="1">
      <c r="A202" s="45" t="s">
        <v>362</v>
      </c>
      <c r="B202" s="18" t="s">
        <v>201</v>
      </c>
      <c r="C202" s="18" t="s">
        <v>120</v>
      </c>
      <c r="D202" s="18" t="s">
        <v>115</v>
      </c>
      <c r="E202" s="18" t="s">
        <v>361</v>
      </c>
      <c r="F202" s="18"/>
      <c r="G202" s="46"/>
      <c r="H202" s="44">
        <v>2666</v>
      </c>
      <c r="I202" s="44">
        <v>2666</v>
      </c>
    </row>
    <row r="203" spans="1:9" ht="15.75">
      <c r="A203" s="53" t="s">
        <v>321</v>
      </c>
      <c r="B203" s="18" t="s">
        <v>201</v>
      </c>
      <c r="C203" s="18" t="s">
        <v>120</v>
      </c>
      <c r="D203" s="18" t="s">
        <v>115</v>
      </c>
      <c r="E203" s="18" t="s">
        <v>361</v>
      </c>
      <c r="F203" s="18"/>
      <c r="G203" s="46" t="s">
        <v>318</v>
      </c>
      <c r="H203" s="44">
        <v>2666</v>
      </c>
      <c r="I203" s="44">
        <v>2666</v>
      </c>
    </row>
    <row r="204" spans="1:9" ht="15.75">
      <c r="A204" s="37" t="s">
        <v>18</v>
      </c>
      <c r="B204" s="18" t="s">
        <v>201</v>
      </c>
      <c r="C204" s="18" t="s">
        <v>120</v>
      </c>
      <c r="D204" s="18" t="s">
        <v>115</v>
      </c>
      <c r="E204" s="18" t="s">
        <v>175</v>
      </c>
      <c r="F204" s="18"/>
      <c r="G204" s="46"/>
      <c r="H204" s="44">
        <v>1165</v>
      </c>
      <c r="I204" s="44"/>
    </row>
    <row r="205" spans="1:9" ht="15.75">
      <c r="A205" s="53" t="s">
        <v>155</v>
      </c>
      <c r="B205" s="18" t="s">
        <v>201</v>
      </c>
      <c r="C205" s="18" t="s">
        <v>120</v>
      </c>
      <c r="D205" s="18" t="s">
        <v>115</v>
      </c>
      <c r="E205" s="18" t="s">
        <v>175</v>
      </c>
      <c r="F205" s="18"/>
      <c r="G205" s="46" t="s">
        <v>156</v>
      </c>
      <c r="H205" s="44">
        <v>1165</v>
      </c>
      <c r="I205" s="44"/>
    </row>
    <row r="206" spans="1:9" ht="15.75">
      <c r="A206" s="42" t="s">
        <v>176</v>
      </c>
      <c r="B206" s="39" t="s">
        <v>201</v>
      </c>
      <c r="C206" s="39" t="s">
        <v>120</v>
      </c>
      <c r="D206" s="39" t="s">
        <v>119</v>
      </c>
      <c r="E206" s="39"/>
      <c r="F206" s="39"/>
      <c r="G206" s="40"/>
      <c r="H206" s="41">
        <v>990.6</v>
      </c>
      <c r="I206" s="41">
        <v>990.6</v>
      </c>
    </row>
    <row r="207" spans="1:9" ht="15.75">
      <c r="A207" s="37" t="s">
        <v>191</v>
      </c>
      <c r="B207" s="18" t="s">
        <v>201</v>
      </c>
      <c r="C207" s="18" t="s">
        <v>120</v>
      </c>
      <c r="D207" s="18" t="s">
        <v>119</v>
      </c>
      <c r="E207" s="18" t="s">
        <v>30</v>
      </c>
      <c r="F207" s="18"/>
      <c r="G207" s="46"/>
      <c r="H207" s="44">
        <v>990.6</v>
      </c>
      <c r="I207" s="44">
        <v>990.6</v>
      </c>
    </row>
    <row r="208" spans="1:9" ht="43.5">
      <c r="A208" s="45" t="s">
        <v>336</v>
      </c>
      <c r="B208" s="18" t="s">
        <v>201</v>
      </c>
      <c r="C208" s="18" t="s">
        <v>120</v>
      </c>
      <c r="D208" s="18" t="s">
        <v>119</v>
      </c>
      <c r="E208" s="18" t="s">
        <v>337</v>
      </c>
      <c r="F208" s="18"/>
      <c r="G208" s="46"/>
      <c r="H208" s="44">
        <v>990.4</v>
      </c>
      <c r="I208" s="44">
        <v>990.4</v>
      </c>
    </row>
    <row r="209" spans="1:10" ht="15.75">
      <c r="A209" s="52" t="s">
        <v>321</v>
      </c>
      <c r="B209" s="55" t="s">
        <v>201</v>
      </c>
      <c r="C209" s="55" t="s">
        <v>120</v>
      </c>
      <c r="D209" s="55" t="s">
        <v>119</v>
      </c>
      <c r="E209" s="55" t="s">
        <v>337</v>
      </c>
      <c r="F209" s="55"/>
      <c r="G209" s="68" t="s">
        <v>318</v>
      </c>
      <c r="H209" s="56">
        <v>990.4</v>
      </c>
      <c r="I209" s="56">
        <v>990.4</v>
      </c>
      <c r="J209" s="34"/>
    </row>
    <row r="210" spans="1:9" ht="48" customHeight="1">
      <c r="A210" s="45" t="s">
        <v>345</v>
      </c>
      <c r="B210" s="18" t="s">
        <v>201</v>
      </c>
      <c r="C210" s="18" t="s">
        <v>120</v>
      </c>
      <c r="D210" s="18" t="s">
        <v>119</v>
      </c>
      <c r="E210" s="18" t="s">
        <v>342</v>
      </c>
      <c r="F210" s="18"/>
      <c r="G210" s="46"/>
      <c r="H210" s="44">
        <v>0.2</v>
      </c>
      <c r="I210" s="44">
        <v>0.2</v>
      </c>
    </row>
    <row r="211" spans="1:9" ht="15.75">
      <c r="A211" s="53" t="s">
        <v>321</v>
      </c>
      <c r="B211" s="18" t="s">
        <v>201</v>
      </c>
      <c r="C211" s="18" t="s">
        <v>120</v>
      </c>
      <c r="D211" s="18" t="s">
        <v>119</v>
      </c>
      <c r="E211" s="18" t="s">
        <v>342</v>
      </c>
      <c r="F211" s="18"/>
      <c r="G211" s="46" t="s">
        <v>318</v>
      </c>
      <c r="H211" s="44">
        <v>0.2</v>
      </c>
      <c r="I211" s="44">
        <v>0.2</v>
      </c>
    </row>
    <row r="212" spans="1:9" ht="15.75">
      <c r="A212" s="42" t="s">
        <v>177</v>
      </c>
      <c r="B212" s="39" t="s">
        <v>201</v>
      </c>
      <c r="C212" s="39" t="s">
        <v>120</v>
      </c>
      <c r="D212" s="39" t="s">
        <v>116</v>
      </c>
      <c r="E212" s="39"/>
      <c r="F212" s="39"/>
      <c r="G212" s="40"/>
      <c r="H212" s="41">
        <v>64367.1</v>
      </c>
      <c r="I212" s="41">
        <v>64367.1</v>
      </c>
    </row>
    <row r="213" spans="1:9" ht="15.75">
      <c r="A213" s="37" t="s">
        <v>178</v>
      </c>
      <c r="B213" s="18" t="s">
        <v>201</v>
      </c>
      <c r="C213" s="18" t="s">
        <v>120</v>
      </c>
      <c r="D213" s="18" t="s">
        <v>116</v>
      </c>
      <c r="E213" s="18" t="s">
        <v>179</v>
      </c>
      <c r="F213" s="18"/>
      <c r="G213" s="46"/>
      <c r="H213" s="44">
        <v>61321.1</v>
      </c>
      <c r="I213" s="44">
        <v>61321.1</v>
      </c>
    </row>
    <row r="214" spans="1:9" ht="29.25">
      <c r="A214" s="45" t="s">
        <v>350</v>
      </c>
      <c r="B214" s="18" t="s">
        <v>201</v>
      </c>
      <c r="C214" s="18" t="s">
        <v>120</v>
      </c>
      <c r="D214" s="18" t="s">
        <v>116</v>
      </c>
      <c r="E214" s="18" t="s">
        <v>349</v>
      </c>
      <c r="F214" s="18"/>
      <c r="G214" s="46"/>
      <c r="H214" s="44">
        <v>60743.1</v>
      </c>
      <c r="I214" s="44">
        <v>60743.1</v>
      </c>
    </row>
    <row r="215" spans="1:9" ht="15.75">
      <c r="A215" s="52" t="s">
        <v>321</v>
      </c>
      <c r="B215" s="55" t="s">
        <v>201</v>
      </c>
      <c r="C215" s="55" t="s">
        <v>120</v>
      </c>
      <c r="D215" s="55" t="s">
        <v>116</v>
      </c>
      <c r="E215" s="55" t="s">
        <v>349</v>
      </c>
      <c r="F215" s="55"/>
      <c r="G215" s="68" t="s">
        <v>318</v>
      </c>
      <c r="H215" s="56">
        <v>60743.1</v>
      </c>
      <c r="I215" s="56">
        <v>60743.1</v>
      </c>
    </row>
    <row r="216" spans="1:9" ht="43.5">
      <c r="A216" s="45" t="s">
        <v>351</v>
      </c>
      <c r="B216" s="18" t="s">
        <v>201</v>
      </c>
      <c r="C216" s="18" t="s">
        <v>120</v>
      </c>
      <c r="D216" s="18" t="s">
        <v>116</v>
      </c>
      <c r="E216" s="18" t="s">
        <v>352</v>
      </c>
      <c r="F216" s="18"/>
      <c r="G216" s="46"/>
      <c r="H216" s="44">
        <v>48</v>
      </c>
      <c r="I216" s="44">
        <v>48</v>
      </c>
    </row>
    <row r="217" spans="1:9" ht="15.75">
      <c r="A217" s="52" t="s">
        <v>321</v>
      </c>
      <c r="B217" s="55" t="s">
        <v>201</v>
      </c>
      <c r="C217" s="55" t="s">
        <v>120</v>
      </c>
      <c r="D217" s="55" t="s">
        <v>116</v>
      </c>
      <c r="E217" s="55" t="s">
        <v>352</v>
      </c>
      <c r="F217" s="55"/>
      <c r="G217" s="68" t="s">
        <v>318</v>
      </c>
      <c r="H217" s="56">
        <v>48</v>
      </c>
      <c r="I217" s="56">
        <v>48</v>
      </c>
    </row>
    <row r="218" spans="1:9" ht="29.25">
      <c r="A218" s="45" t="s">
        <v>364</v>
      </c>
      <c r="B218" s="18" t="s">
        <v>201</v>
      </c>
      <c r="C218" s="18" t="s">
        <v>120</v>
      </c>
      <c r="D218" s="18" t="s">
        <v>116</v>
      </c>
      <c r="E218" s="18" t="s">
        <v>363</v>
      </c>
      <c r="F218" s="18"/>
      <c r="G218" s="46"/>
      <c r="H218" s="44">
        <v>530</v>
      </c>
      <c r="I218" s="44">
        <v>530</v>
      </c>
    </row>
    <row r="219" spans="1:9" ht="15.75">
      <c r="A219" s="52" t="s">
        <v>321</v>
      </c>
      <c r="B219" s="55" t="s">
        <v>201</v>
      </c>
      <c r="C219" s="55" t="s">
        <v>120</v>
      </c>
      <c r="D219" s="55" t="s">
        <v>116</v>
      </c>
      <c r="E219" s="55" t="s">
        <v>363</v>
      </c>
      <c r="F219" s="55"/>
      <c r="G219" s="68" t="s">
        <v>318</v>
      </c>
      <c r="H219" s="56">
        <v>530</v>
      </c>
      <c r="I219" s="56">
        <v>530</v>
      </c>
    </row>
    <row r="220" spans="1:9" ht="15.75">
      <c r="A220" s="37" t="s">
        <v>79</v>
      </c>
      <c r="B220" s="18" t="s">
        <v>201</v>
      </c>
      <c r="C220" s="18" t="s">
        <v>120</v>
      </c>
      <c r="D220" s="18" t="s">
        <v>116</v>
      </c>
      <c r="E220" s="18" t="s">
        <v>63</v>
      </c>
      <c r="F220" s="18"/>
      <c r="G220" s="46"/>
      <c r="H220" s="44">
        <v>3046</v>
      </c>
      <c r="I220" s="44">
        <v>3046</v>
      </c>
    </row>
    <row r="221" spans="1:9" ht="43.5">
      <c r="A221" s="45" t="s">
        <v>180</v>
      </c>
      <c r="B221" s="18" t="s">
        <v>201</v>
      </c>
      <c r="C221" s="18" t="s">
        <v>120</v>
      </c>
      <c r="D221" s="18" t="s">
        <v>116</v>
      </c>
      <c r="E221" s="18" t="s">
        <v>160</v>
      </c>
      <c r="F221" s="18"/>
      <c r="G221" s="46"/>
      <c r="H221" s="44">
        <v>3046</v>
      </c>
      <c r="I221" s="44">
        <v>3046</v>
      </c>
    </row>
    <row r="222" spans="1:9" ht="15.75">
      <c r="A222" s="53" t="s">
        <v>321</v>
      </c>
      <c r="B222" s="18" t="s">
        <v>201</v>
      </c>
      <c r="C222" s="18" t="s">
        <v>120</v>
      </c>
      <c r="D222" s="18" t="s">
        <v>116</v>
      </c>
      <c r="E222" s="18" t="s">
        <v>160</v>
      </c>
      <c r="F222" s="18"/>
      <c r="G222" s="46" t="s">
        <v>318</v>
      </c>
      <c r="H222" s="44">
        <v>3046</v>
      </c>
      <c r="I222" s="44">
        <v>3046</v>
      </c>
    </row>
    <row r="223" spans="1:9" ht="15.75">
      <c r="A223" s="67" t="s">
        <v>400</v>
      </c>
      <c r="B223" s="18" t="s">
        <v>201</v>
      </c>
      <c r="C223" s="18" t="s">
        <v>120</v>
      </c>
      <c r="D223" s="18" t="s">
        <v>120</v>
      </c>
      <c r="E223" s="18"/>
      <c r="F223" s="18"/>
      <c r="G223" s="46"/>
      <c r="H223" s="44">
        <v>500904.9</v>
      </c>
      <c r="I223" s="44">
        <v>500816.4</v>
      </c>
    </row>
    <row r="224" spans="1:9" ht="15.75">
      <c r="A224" s="37" t="s">
        <v>228</v>
      </c>
      <c r="B224" s="18" t="s">
        <v>201</v>
      </c>
      <c r="C224" s="18" t="s">
        <v>120</v>
      </c>
      <c r="D224" s="18" t="s">
        <v>120</v>
      </c>
      <c r="E224" s="18" t="s">
        <v>227</v>
      </c>
      <c r="F224" s="18"/>
      <c r="G224" s="46"/>
      <c r="H224" s="44">
        <v>500904.9</v>
      </c>
      <c r="I224" s="44">
        <v>500816.4</v>
      </c>
    </row>
    <row r="225" spans="1:9" ht="51.75" customHeight="1">
      <c r="A225" s="45" t="s">
        <v>398</v>
      </c>
      <c r="B225" s="18" t="s">
        <v>201</v>
      </c>
      <c r="C225" s="18" t="s">
        <v>120</v>
      </c>
      <c r="D225" s="18" t="s">
        <v>120</v>
      </c>
      <c r="E225" s="18" t="s">
        <v>397</v>
      </c>
      <c r="F225" s="18"/>
      <c r="G225" s="46"/>
      <c r="H225" s="44">
        <v>500904.9</v>
      </c>
      <c r="I225" s="44">
        <v>500816.4</v>
      </c>
    </row>
    <row r="226" spans="1:9" ht="51.75" customHeight="1">
      <c r="A226" s="45" t="s">
        <v>469</v>
      </c>
      <c r="B226" s="18" t="s">
        <v>201</v>
      </c>
      <c r="C226" s="18" t="s">
        <v>120</v>
      </c>
      <c r="D226" s="18" t="s">
        <v>120</v>
      </c>
      <c r="E226" s="18" t="s">
        <v>468</v>
      </c>
      <c r="F226" s="18"/>
      <c r="G226" s="46"/>
      <c r="H226" s="44">
        <v>231980</v>
      </c>
      <c r="I226" s="44">
        <v>231980</v>
      </c>
    </row>
    <row r="227" spans="1:9" ht="24" customHeight="1">
      <c r="A227" s="53" t="s">
        <v>321</v>
      </c>
      <c r="B227" s="18" t="s">
        <v>201</v>
      </c>
      <c r="C227" s="18" t="s">
        <v>120</v>
      </c>
      <c r="D227" s="18" t="s">
        <v>120</v>
      </c>
      <c r="E227" s="18" t="s">
        <v>468</v>
      </c>
      <c r="F227" s="18"/>
      <c r="G227" s="46" t="s">
        <v>318</v>
      </c>
      <c r="H227" s="44">
        <v>231980</v>
      </c>
      <c r="I227" s="44">
        <v>231980</v>
      </c>
    </row>
    <row r="228" spans="1:9" ht="29.25">
      <c r="A228" s="50" t="s">
        <v>399</v>
      </c>
      <c r="B228" s="18" t="s">
        <v>201</v>
      </c>
      <c r="C228" s="18" t="s">
        <v>120</v>
      </c>
      <c r="D228" s="18" t="s">
        <v>120</v>
      </c>
      <c r="E228" s="18" t="s">
        <v>396</v>
      </c>
      <c r="F228" s="18"/>
      <c r="G228" s="46"/>
      <c r="H228" s="44">
        <v>268924.9</v>
      </c>
      <c r="I228" s="44">
        <v>268836.4</v>
      </c>
    </row>
    <row r="229" spans="1:9" ht="15.75">
      <c r="A229" s="53" t="s">
        <v>321</v>
      </c>
      <c r="B229" s="18" t="s">
        <v>201</v>
      </c>
      <c r="C229" s="18" t="s">
        <v>120</v>
      </c>
      <c r="D229" s="18" t="s">
        <v>120</v>
      </c>
      <c r="E229" s="18" t="s">
        <v>396</v>
      </c>
      <c r="F229" s="18"/>
      <c r="G229" s="46" t="s">
        <v>318</v>
      </c>
      <c r="H229" s="44">
        <v>268924.9</v>
      </c>
      <c r="I229" s="44">
        <v>268836.4</v>
      </c>
    </row>
    <row r="230" spans="1:9" ht="15.75">
      <c r="A230" s="42" t="s">
        <v>3</v>
      </c>
      <c r="B230" s="39" t="s">
        <v>201</v>
      </c>
      <c r="C230" s="39" t="s">
        <v>121</v>
      </c>
      <c r="D230" s="39"/>
      <c r="E230" s="39"/>
      <c r="F230" s="39"/>
      <c r="G230" s="40"/>
      <c r="H230" s="41">
        <v>50725.8</v>
      </c>
      <c r="I230" s="41">
        <v>43703</v>
      </c>
    </row>
    <row r="231" spans="1:9" ht="15.75">
      <c r="A231" s="42" t="s">
        <v>33</v>
      </c>
      <c r="B231" s="39" t="s">
        <v>201</v>
      </c>
      <c r="C231" s="39" t="s">
        <v>121</v>
      </c>
      <c r="D231" s="39" t="s">
        <v>114</v>
      </c>
      <c r="E231" s="39"/>
      <c r="F231" s="39"/>
      <c r="G231" s="40"/>
      <c r="H231" s="41">
        <v>1375.4</v>
      </c>
      <c r="I231" s="41"/>
    </row>
    <row r="232" spans="1:9" ht="15.75">
      <c r="A232" s="45" t="s">
        <v>144</v>
      </c>
      <c r="B232" s="18" t="s">
        <v>201</v>
      </c>
      <c r="C232" s="18" t="s">
        <v>121</v>
      </c>
      <c r="D232" s="18" t="s">
        <v>114</v>
      </c>
      <c r="E232" s="18" t="s">
        <v>145</v>
      </c>
      <c r="F232" s="18"/>
      <c r="G232" s="46"/>
      <c r="H232" s="44">
        <v>1375.4</v>
      </c>
      <c r="I232" s="44"/>
    </row>
    <row r="233" spans="1:9" ht="29.25">
      <c r="A233" s="45" t="s">
        <v>75</v>
      </c>
      <c r="B233" s="18" t="s">
        <v>201</v>
      </c>
      <c r="C233" s="18" t="s">
        <v>121</v>
      </c>
      <c r="D233" s="18" t="s">
        <v>114</v>
      </c>
      <c r="E233" s="18" t="s">
        <v>146</v>
      </c>
      <c r="F233" s="18"/>
      <c r="G233" s="46"/>
      <c r="H233" s="44">
        <v>1375.4</v>
      </c>
      <c r="I233" s="44"/>
    </row>
    <row r="234" spans="1:9" ht="15.75">
      <c r="A234" s="45" t="s">
        <v>100</v>
      </c>
      <c r="B234" s="18" t="s">
        <v>201</v>
      </c>
      <c r="C234" s="18" t="s">
        <v>121</v>
      </c>
      <c r="D234" s="18" t="s">
        <v>114</v>
      </c>
      <c r="E234" s="18" t="s">
        <v>146</v>
      </c>
      <c r="F234" s="18"/>
      <c r="G234" s="46" t="s">
        <v>38</v>
      </c>
      <c r="H234" s="44">
        <v>1375.4</v>
      </c>
      <c r="I234" s="37"/>
    </row>
    <row r="235" spans="1:9" ht="15.75">
      <c r="A235" s="42" t="s">
        <v>64</v>
      </c>
      <c r="B235" s="39" t="s">
        <v>201</v>
      </c>
      <c r="C235" s="39" t="s">
        <v>121</v>
      </c>
      <c r="D235" s="39" t="s">
        <v>119</v>
      </c>
      <c r="E235" s="39"/>
      <c r="F235" s="39"/>
      <c r="G235" s="40"/>
      <c r="H235" s="41">
        <v>44566</v>
      </c>
      <c r="I235" s="41">
        <v>43703</v>
      </c>
    </row>
    <row r="236" spans="1:9" ht="15.75">
      <c r="A236" s="37" t="s">
        <v>147</v>
      </c>
      <c r="B236" s="18" t="s">
        <v>201</v>
      </c>
      <c r="C236" s="18" t="s">
        <v>121</v>
      </c>
      <c r="D236" s="18" t="s">
        <v>119</v>
      </c>
      <c r="E236" s="18" t="s">
        <v>58</v>
      </c>
      <c r="F236" s="18"/>
      <c r="G236" s="46"/>
      <c r="H236" s="44">
        <v>44566</v>
      </c>
      <c r="I236" s="44">
        <v>43703</v>
      </c>
    </row>
    <row r="237" spans="1:9" ht="15.75">
      <c r="A237" s="37" t="s">
        <v>148</v>
      </c>
      <c r="B237" s="18" t="s">
        <v>201</v>
      </c>
      <c r="C237" s="18" t="s">
        <v>121</v>
      </c>
      <c r="D237" s="18" t="s">
        <v>119</v>
      </c>
      <c r="E237" s="18" t="s">
        <v>185</v>
      </c>
      <c r="F237" s="18" t="s">
        <v>59</v>
      </c>
      <c r="G237" s="46"/>
      <c r="H237" s="44">
        <v>863</v>
      </c>
      <c r="I237" s="44"/>
    </row>
    <row r="238" spans="1:9" ht="15.75">
      <c r="A238" s="45" t="s">
        <v>100</v>
      </c>
      <c r="B238" s="18" t="s">
        <v>201</v>
      </c>
      <c r="C238" s="18" t="s">
        <v>121</v>
      </c>
      <c r="D238" s="18" t="s">
        <v>119</v>
      </c>
      <c r="E238" s="18" t="s">
        <v>185</v>
      </c>
      <c r="F238" s="18"/>
      <c r="G238" s="18" t="s">
        <v>38</v>
      </c>
      <c r="H238" s="44">
        <v>863</v>
      </c>
      <c r="I238" s="44"/>
    </row>
    <row r="239" spans="1:9" ht="29.25">
      <c r="A239" s="45" t="s">
        <v>93</v>
      </c>
      <c r="B239" s="18" t="s">
        <v>201</v>
      </c>
      <c r="C239" s="18" t="s">
        <v>121</v>
      </c>
      <c r="D239" s="18" t="s">
        <v>119</v>
      </c>
      <c r="E239" s="18" t="s">
        <v>149</v>
      </c>
      <c r="F239" s="18"/>
      <c r="G239" s="46"/>
      <c r="H239" s="44">
        <v>43703</v>
      </c>
      <c r="I239" s="44">
        <v>43703</v>
      </c>
    </row>
    <row r="240" spans="1:9" ht="29.25">
      <c r="A240" s="45" t="s">
        <v>433</v>
      </c>
      <c r="B240" s="18" t="s">
        <v>201</v>
      </c>
      <c r="C240" s="18" t="s">
        <v>121</v>
      </c>
      <c r="D240" s="18" t="s">
        <v>119</v>
      </c>
      <c r="E240" s="18" t="s">
        <v>149</v>
      </c>
      <c r="F240" s="18"/>
      <c r="G240" s="18" t="s">
        <v>432</v>
      </c>
      <c r="H240" s="44">
        <v>43703</v>
      </c>
      <c r="I240" s="44">
        <v>43703</v>
      </c>
    </row>
    <row r="241" spans="1:9" ht="15.75">
      <c r="A241" s="42" t="s">
        <v>82</v>
      </c>
      <c r="B241" s="39" t="s">
        <v>201</v>
      </c>
      <c r="C241" s="39" t="s">
        <v>121</v>
      </c>
      <c r="D241" s="39" t="s">
        <v>130</v>
      </c>
      <c r="E241" s="39"/>
      <c r="F241" s="39"/>
      <c r="G241" s="40"/>
      <c r="H241" s="41">
        <v>4784.4</v>
      </c>
      <c r="I241" s="41"/>
    </row>
    <row r="242" spans="1:9" ht="15.75">
      <c r="A242" s="37" t="s">
        <v>83</v>
      </c>
      <c r="B242" s="18" t="s">
        <v>201</v>
      </c>
      <c r="C242" s="18" t="s">
        <v>121</v>
      </c>
      <c r="D242" s="18" t="s">
        <v>130</v>
      </c>
      <c r="E242" s="18" t="s">
        <v>84</v>
      </c>
      <c r="F242" s="18" t="s">
        <v>36</v>
      </c>
      <c r="G242" s="46"/>
      <c r="H242" s="44">
        <v>4784.4</v>
      </c>
      <c r="I242" s="44"/>
    </row>
    <row r="243" spans="1:9" ht="43.5">
      <c r="A243" s="54" t="s">
        <v>249</v>
      </c>
      <c r="B243" s="18" t="s">
        <v>201</v>
      </c>
      <c r="C243" s="18" t="s">
        <v>121</v>
      </c>
      <c r="D243" s="18" t="s">
        <v>130</v>
      </c>
      <c r="E243" s="18" t="s">
        <v>151</v>
      </c>
      <c r="F243" s="18" t="s">
        <v>36</v>
      </c>
      <c r="G243" s="46"/>
      <c r="H243" s="44">
        <v>4784.4</v>
      </c>
      <c r="I243" s="44"/>
    </row>
    <row r="244" spans="1:9" ht="15.75">
      <c r="A244" s="51" t="s">
        <v>100</v>
      </c>
      <c r="B244" s="55" t="s">
        <v>201</v>
      </c>
      <c r="C244" s="55" t="s">
        <v>121</v>
      </c>
      <c r="D244" s="55" t="s">
        <v>130</v>
      </c>
      <c r="E244" s="55" t="s">
        <v>151</v>
      </c>
      <c r="F244" s="55"/>
      <c r="G244" s="68" t="s">
        <v>38</v>
      </c>
      <c r="H244" s="56">
        <v>200</v>
      </c>
      <c r="I244" s="56"/>
    </row>
    <row r="245" spans="1:9" ht="15.75">
      <c r="A245" s="52" t="s">
        <v>94</v>
      </c>
      <c r="B245" s="55" t="s">
        <v>201</v>
      </c>
      <c r="C245" s="55" t="s">
        <v>121</v>
      </c>
      <c r="D245" s="55" t="s">
        <v>130</v>
      </c>
      <c r="E245" s="55" t="s">
        <v>151</v>
      </c>
      <c r="F245" s="55" t="s">
        <v>85</v>
      </c>
      <c r="G245" s="55" t="s">
        <v>158</v>
      </c>
      <c r="H245" s="56">
        <v>4584.4</v>
      </c>
      <c r="I245" s="56"/>
    </row>
    <row r="246" spans="1:9" ht="15.75">
      <c r="A246" s="43" t="s">
        <v>142</v>
      </c>
      <c r="B246" s="39" t="s">
        <v>201</v>
      </c>
      <c r="C246" s="39" t="s">
        <v>196</v>
      </c>
      <c r="D246" s="39"/>
      <c r="E246" s="39"/>
      <c r="F246" s="39"/>
      <c r="G246" s="40"/>
      <c r="H246" s="41">
        <v>338202.6</v>
      </c>
      <c r="I246" s="41">
        <v>183348</v>
      </c>
    </row>
    <row r="247" spans="1:9" ht="15.75">
      <c r="A247" s="43" t="s">
        <v>200</v>
      </c>
      <c r="B247" s="39" t="s">
        <v>201</v>
      </c>
      <c r="C247" s="39" t="s">
        <v>196</v>
      </c>
      <c r="D247" s="39" t="s">
        <v>114</v>
      </c>
      <c r="E247" s="39"/>
      <c r="F247" s="39"/>
      <c r="G247" s="40"/>
      <c r="H247" s="41">
        <v>338202.6</v>
      </c>
      <c r="I247" s="41">
        <v>183348</v>
      </c>
    </row>
    <row r="248" spans="1:9" ht="15.75">
      <c r="A248" s="37" t="s">
        <v>228</v>
      </c>
      <c r="B248" s="18" t="s">
        <v>201</v>
      </c>
      <c r="C248" s="18" t="s">
        <v>196</v>
      </c>
      <c r="D248" s="18" t="s">
        <v>114</v>
      </c>
      <c r="E248" s="18" t="s">
        <v>227</v>
      </c>
      <c r="F248" s="18"/>
      <c r="G248" s="46"/>
      <c r="H248" s="44">
        <v>180099.5</v>
      </c>
      <c r="I248" s="44">
        <v>180000</v>
      </c>
    </row>
    <row r="249" spans="1:9" ht="29.25">
      <c r="A249" s="45" t="s">
        <v>279</v>
      </c>
      <c r="B249" s="18" t="s">
        <v>201</v>
      </c>
      <c r="C249" s="18" t="s">
        <v>196</v>
      </c>
      <c r="D249" s="18" t="s">
        <v>114</v>
      </c>
      <c r="E249" s="18" t="s">
        <v>294</v>
      </c>
      <c r="F249" s="18"/>
      <c r="G249" s="46"/>
      <c r="H249" s="44">
        <v>180099.5</v>
      </c>
      <c r="I249" s="44">
        <v>180000</v>
      </c>
    </row>
    <row r="250" spans="1:9" ht="18.75" customHeight="1">
      <c r="A250" s="45" t="s">
        <v>293</v>
      </c>
      <c r="B250" s="18" t="s">
        <v>201</v>
      </c>
      <c r="C250" s="18" t="s">
        <v>196</v>
      </c>
      <c r="D250" s="18" t="s">
        <v>114</v>
      </c>
      <c r="E250" s="18" t="s">
        <v>294</v>
      </c>
      <c r="F250" s="18"/>
      <c r="G250" s="46"/>
      <c r="H250" s="44">
        <v>180099.5</v>
      </c>
      <c r="I250" s="44">
        <v>180000</v>
      </c>
    </row>
    <row r="251" spans="1:9" ht="105">
      <c r="A251" s="50" t="s">
        <v>296</v>
      </c>
      <c r="B251" s="18" t="s">
        <v>201</v>
      </c>
      <c r="C251" s="18" t="s">
        <v>196</v>
      </c>
      <c r="D251" s="18" t="s">
        <v>114</v>
      </c>
      <c r="E251" s="18" t="s">
        <v>294</v>
      </c>
      <c r="F251" s="18"/>
      <c r="G251" s="46" t="s">
        <v>424</v>
      </c>
      <c r="H251" s="44">
        <v>180099.5</v>
      </c>
      <c r="I251" s="44">
        <v>180000</v>
      </c>
    </row>
    <row r="252" spans="1:9" ht="15.75">
      <c r="A252" s="37" t="s">
        <v>83</v>
      </c>
      <c r="B252" s="18" t="s">
        <v>201</v>
      </c>
      <c r="C252" s="18" t="s">
        <v>196</v>
      </c>
      <c r="D252" s="18" t="s">
        <v>114</v>
      </c>
      <c r="E252" s="18" t="s">
        <v>84</v>
      </c>
      <c r="F252" s="18"/>
      <c r="G252" s="46"/>
      <c r="H252" s="44">
        <v>158103.1</v>
      </c>
      <c r="I252" s="44"/>
    </row>
    <row r="253" spans="1:9" ht="15.75">
      <c r="A253" s="37" t="s">
        <v>94</v>
      </c>
      <c r="B253" s="18" t="s">
        <v>201</v>
      </c>
      <c r="C253" s="18" t="s">
        <v>196</v>
      </c>
      <c r="D253" s="18" t="s">
        <v>114</v>
      </c>
      <c r="E253" s="18" t="s">
        <v>268</v>
      </c>
      <c r="F253" s="18"/>
      <c r="G253" s="46" t="s">
        <v>158</v>
      </c>
      <c r="H253" s="44">
        <v>114.1</v>
      </c>
      <c r="I253" s="44"/>
    </row>
    <row r="254" spans="1:9" ht="122.25" customHeight="1">
      <c r="A254" s="50" t="s">
        <v>250</v>
      </c>
      <c r="B254" s="62" t="s">
        <v>201</v>
      </c>
      <c r="C254" s="62" t="s">
        <v>196</v>
      </c>
      <c r="D254" s="62" t="s">
        <v>114</v>
      </c>
      <c r="E254" s="62" t="s">
        <v>268</v>
      </c>
      <c r="F254" s="62"/>
      <c r="G254" s="63"/>
      <c r="H254" s="47">
        <v>157989</v>
      </c>
      <c r="I254" s="47">
        <v>3348</v>
      </c>
    </row>
    <row r="255" spans="1:9" ht="18" customHeight="1">
      <c r="A255" s="51" t="s">
        <v>131</v>
      </c>
      <c r="B255" s="55" t="s">
        <v>201</v>
      </c>
      <c r="C255" s="55" t="s">
        <v>196</v>
      </c>
      <c r="D255" s="55" t="s">
        <v>114</v>
      </c>
      <c r="E255" s="55" t="s">
        <v>268</v>
      </c>
      <c r="F255" s="55"/>
      <c r="G255" s="68" t="s">
        <v>44</v>
      </c>
      <c r="H255" s="56">
        <v>157989</v>
      </c>
      <c r="I255" s="56">
        <v>3348</v>
      </c>
    </row>
    <row r="256" spans="1:9" ht="36">
      <c r="A256" s="69" t="s">
        <v>276</v>
      </c>
      <c r="B256" s="39" t="s">
        <v>202</v>
      </c>
      <c r="C256" s="39"/>
      <c r="D256" s="39"/>
      <c r="E256" s="39"/>
      <c r="F256" s="39"/>
      <c r="G256" s="40"/>
      <c r="H256" s="41">
        <v>1023113.7</v>
      </c>
      <c r="I256" s="41">
        <v>436134</v>
      </c>
    </row>
    <row r="257" spans="1:9" ht="30">
      <c r="A257" s="43" t="s">
        <v>76</v>
      </c>
      <c r="B257" s="39" t="s">
        <v>202</v>
      </c>
      <c r="C257" s="39" t="s">
        <v>119</v>
      </c>
      <c r="D257" s="39"/>
      <c r="E257" s="39"/>
      <c r="F257" s="39"/>
      <c r="G257" s="40"/>
      <c r="H257" s="41">
        <v>550</v>
      </c>
      <c r="I257" s="41"/>
    </row>
    <row r="258" spans="1:9" ht="30">
      <c r="A258" s="43" t="s">
        <v>71</v>
      </c>
      <c r="B258" s="39" t="s">
        <v>202</v>
      </c>
      <c r="C258" s="39" t="s">
        <v>119</v>
      </c>
      <c r="D258" s="39" t="s">
        <v>118</v>
      </c>
      <c r="E258" s="39"/>
      <c r="F258" s="39"/>
      <c r="G258" s="40"/>
      <c r="H258" s="41">
        <v>550</v>
      </c>
      <c r="I258" s="41"/>
    </row>
    <row r="259" spans="1:9" ht="15.75">
      <c r="A259" s="37" t="s">
        <v>83</v>
      </c>
      <c r="B259" s="18" t="s">
        <v>202</v>
      </c>
      <c r="C259" s="18" t="s">
        <v>119</v>
      </c>
      <c r="D259" s="18" t="s">
        <v>118</v>
      </c>
      <c r="E259" s="18" t="s">
        <v>84</v>
      </c>
      <c r="F259" s="18"/>
      <c r="G259" s="46"/>
      <c r="H259" s="44">
        <v>550</v>
      </c>
      <c r="I259" s="44"/>
    </row>
    <row r="260" spans="1:9" ht="43.5">
      <c r="A260" s="50" t="s">
        <v>252</v>
      </c>
      <c r="B260" s="18" t="s">
        <v>202</v>
      </c>
      <c r="C260" s="18" t="s">
        <v>119</v>
      </c>
      <c r="D260" s="18" t="s">
        <v>118</v>
      </c>
      <c r="E260" s="18" t="s">
        <v>150</v>
      </c>
      <c r="F260" s="18"/>
      <c r="G260" s="46"/>
      <c r="H260" s="44">
        <v>550</v>
      </c>
      <c r="I260" s="37"/>
    </row>
    <row r="261" spans="1:9" ht="15.75">
      <c r="A261" s="53" t="s">
        <v>155</v>
      </c>
      <c r="B261" s="18" t="s">
        <v>202</v>
      </c>
      <c r="C261" s="18" t="s">
        <v>119</v>
      </c>
      <c r="D261" s="18" t="s">
        <v>118</v>
      </c>
      <c r="E261" s="18" t="s">
        <v>150</v>
      </c>
      <c r="F261" s="18"/>
      <c r="G261" s="46" t="s">
        <v>156</v>
      </c>
      <c r="H261" s="44">
        <v>550</v>
      </c>
      <c r="I261" s="37"/>
    </row>
    <row r="262" spans="1:9" ht="15.75">
      <c r="A262" s="42" t="s">
        <v>4</v>
      </c>
      <c r="B262" s="39" t="s">
        <v>202</v>
      </c>
      <c r="C262" s="39" t="s">
        <v>122</v>
      </c>
      <c r="D262" s="39"/>
      <c r="E262" s="39"/>
      <c r="F262" s="39"/>
      <c r="G262" s="40"/>
      <c r="H262" s="41">
        <v>1009311.2</v>
      </c>
      <c r="I262" s="41">
        <v>423963.5</v>
      </c>
    </row>
    <row r="263" spans="1:9" ht="15.75">
      <c r="A263" s="42" t="s">
        <v>5</v>
      </c>
      <c r="B263" s="39" t="s">
        <v>202</v>
      </c>
      <c r="C263" s="39" t="s">
        <v>122</v>
      </c>
      <c r="D263" s="39" t="s">
        <v>114</v>
      </c>
      <c r="E263" s="39"/>
      <c r="F263" s="39"/>
      <c r="G263" s="40"/>
      <c r="H263" s="41">
        <v>383250.3</v>
      </c>
      <c r="I263" s="41">
        <v>37285</v>
      </c>
    </row>
    <row r="264" spans="1:9" ht="15.75">
      <c r="A264" s="37" t="s">
        <v>6</v>
      </c>
      <c r="B264" s="18" t="s">
        <v>202</v>
      </c>
      <c r="C264" s="18" t="s">
        <v>122</v>
      </c>
      <c r="D264" s="18" t="s">
        <v>114</v>
      </c>
      <c r="E264" s="18" t="s">
        <v>17</v>
      </c>
      <c r="F264" s="18"/>
      <c r="G264" s="46"/>
      <c r="H264" s="44">
        <v>345955.5</v>
      </c>
      <c r="I264" s="44">
        <v>90</v>
      </c>
    </row>
    <row r="265" spans="1:9" ht="15.75">
      <c r="A265" s="48" t="s">
        <v>237</v>
      </c>
      <c r="B265" s="18" t="s">
        <v>202</v>
      </c>
      <c r="C265" s="18" t="s">
        <v>122</v>
      </c>
      <c r="D265" s="18" t="s">
        <v>114</v>
      </c>
      <c r="E265" s="18" t="s">
        <v>239</v>
      </c>
      <c r="F265" s="18"/>
      <c r="G265" s="46"/>
      <c r="H265" s="44">
        <v>8775.5</v>
      </c>
      <c r="I265" s="44">
        <v>0</v>
      </c>
    </row>
    <row r="266" spans="1:9" ht="15.75">
      <c r="A266" s="53" t="s">
        <v>155</v>
      </c>
      <c r="B266" s="18" t="s">
        <v>202</v>
      </c>
      <c r="C266" s="18" t="s">
        <v>122</v>
      </c>
      <c r="D266" s="18" t="s">
        <v>114</v>
      </c>
      <c r="E266" s="18" t="s">
        <v>239</v>
      </c>
      <c r="F266" s="18"/>
      <c r="G266" s="46" t="s">
        <v>156</v>
      </c>
      <c r="H266" s="44">
        <v>8775.5</v>
      </c>
      <c r="I266" s="44"/>
    </row>
    <row r="267" spans="1:9" s="3" customFormat="1" ht="15.75">
      <c r="A267" s="37" t="s">
        <v>18</v>
      </c>
      <c r="B267" s="18" t="s">
        <v>202</v>
      </c>
      <c r="C267" s="18" t="s">
        <v>122</v>
      </c>
      <c r="D267" s="18" t="s">
        <v>114</v>
      </c>
      <c r="E267" s="18" t="s">
        <v>132</v>
      </c>
      <c r="F267" s="18"/>
      <c r="G267" s="46"/>
      <c r="H267" s="44">
        <v>337180</v>
      </c>
      <c r="I267" s="44">
        <v>90</v>
      </c>
    </row>
    <row r="268" spans="1:9" s="3" customFormat="1" ht="15.75">
      <c r="A268" s="37" t="s">
        <v>103</v>
      </c>
      <c r="B268" s="18" t="s">
        <v>202</v>
      </c>
      <c r="C268" s="18" t="s">
        <v>122</v>
      </c>
      <c r="D268" s="18" t="s">
        <v>114</v>
      </c>
      <c r="E268" s="18" t="s">
        <v>132</v>
      </c>
      <c r="F268" s="18"/>
      <c r="G268" s="46" t="s">
        <v>56</v>
      </c>
      <c r="H268" s="44">
        <v>14</v>
      </c>
      <c r="I268" s="44"/>
    </row>
    <row r="269" spans="1:9" ht="15.75">
      <c r="A269" s="53" t="s">
        <v>155</v>
      </c>
      <c r="B269" s="62" t="s">
        <v>202</v>
      </c>
      <c r="C269" s="62" t="s">
        <v>122</v>
      </c>
      <c r="D269" s="62" t="s">
        <v>114</v>
      </c>
      <c r="E269" s="62" t="s">
        <v>132</v>
      </c>
      <c r="F269" s="62"/>
      <c r="G269" s="63" t="s">
        <v>156</v>
      </c>
      <c r="H269" s="47">
        <v>337166</v>
      </c>
      <c r="I269" s="47">
        <v>90</v>
      </c>
    </row>
    <row r="270" spans="1:9" ht="15.75">
      <c r="A270" s="53" t="s">
        <v>497</v>
      </c>
      <c r="B270" s="62" t="s">
        <v>202</v>
      </c>
      <c r="C270" s="62" t="s">
        <v>122</v>
      </c>
      <c r="D270" s="62" t="s">
        <v>114</v>
      </c>
      <c r="E270" s="62" t="s">
        <v>496</v>
      </c>
      <c r="F270" s="62"/>
      <c r="G270" s="63"/>
      <c r="H270" s="47">
        <v>1706</v>
      </c>
      <c r="I270" s="47">
        <v>1706</v>
      </c>
    </row>
    <row r="271" spans="1:9" ht="57.75">
      <c r="A271" s="50" t="s">
        <v>500</v>
      </c>
      <c r="B271" s="62" t="s">
        <v>202</v>
      </c>
      <c r="C271" s="62" t="s">
        <v>122</v>
      </c>
      <c r="D271" s="62" t="s">
        <v>114</v>
      </c>
      <c r="E271" s="62" t="s">
        <v>498</v>
      </c>
      <c r="F271" s="62"/>
      <c r="G271" s="63"/>
      <c r="H271" s="47">
        <v>1706</v>
      </c>
      <c r="I271" s="47">
        <v>1706</v>
      </c>
    </row>
    <row r="272" spans="1:9" ht="29.25">
      <c r="A272" s="50" t="s">
        <v>328</v>
      </c>
      <c r="B272" s="62" t="s">
        <v>202</v>
      </c>
      <c r="C272" s="62" t="s">
        <v>122</v>
      </c>
      <c r="D272" s="62" t="s">
        <v>114</v>
      </c>
      <c r="E272" s="62" t="s">
        <v>498</v>
      </c>
      <c r="F272" s="62"/>
      <c r="G272" s="63" t="s">
        <v>327</v>
      </c>
      <c r="H272" s="47">
        <v>1706</v>
      </c>
      <c r="I272" s="47">
        <v>1706</v>
      </c>
    </row>
    <row r="273" spans="1:9" ht="15.75">
      <c r="A273" s="37" t="s">
        <v>228</v>
      </c>
      <c r="B273" s="18" t="s">
        <v>202</v>
      </c>
      <c r="C273" s="18" t="s">
        <v>122</v>
      </c>
      <c r="D273" s="18" t="s">
        <v>114</v>
      </c>
      <c r="E273" s="18" t="s">
        <v>227</v>
      </c>
      <c r="F273" s="18"/>
      <c r="G273" s="46"/>
      <c r="H273" s="47">
        <v>35588.8</v>
      </c>
      <c r="I273" s="47">
        <v>35489</v>
      </c>
    </row>
    <row r="274" spans="1:9" ht="37.5" customHeight="1">
      <c r="A274" s="45" t="s">
        <v>385</v>
      </c>
      <c r="B274" s="18" t="s">
        <v>202</v>
      </c>
      <c r="C274" s="18" t="s">
        <v>122</v>
      </c>
      <c r="D274" s="18" t="s">
        <v>114</v>
      </c>
      <c r="E274" s="18" t="s">
        <v>382</v>
      </c>
      <c r="F274" s="18"/>
      <c r="G274" s="46"/>
      <c r="H274" s="47">
        <v>4397.8</v>
      </c>
      <c r="I274" s="47">
        <v>4298</v>
      </c>
    </row>
    <row r="275" spans="1:9" ht="37.5" customHeight="1">
      <c r="A275" s="45" t="s">
        <v>482</v>
      </c>
      <c r="B275" s="18" t="s">
        <v>202</v>
      </c>
      <c r="C275" s="18" t="s">
        <v>122</v>
      </c>
      <c r="D275" s="18" t="s">
        <v>114</v>
      </c>
      <c r="E275" s="18" t="s">
        <v>481</v>
      </c>
      <c r="F275" s="18"/>
      <c r="G275" s="46"/>
      <c r="H275" s="47">
        <v>4298</v>
      </c>
      <c r="I275" s="47">
        <v>4298</v>
      </c>
    </row>
    <row r="276" spans="1:9" ht="17.25" customHeight="1">
      <c r="A276" s="53" t="s">
        <v>321</v>
      </c>
      <c r="B276" s="18" t="s">
        <v>202</v>
      </c>
      <c r="C276" s="18" t="s">
        <v>122</v>
      </c>
      <c r="D276" s="18" t="s">
        <v>114</v>
      </c>
      <c r="E276" s="18" t="s">
        <v>481</v>
      </c>
      <c r="F276" s="18"/>
      <c r="G276" s="46" t="s">
        <v>318</v>
      </c>
      <c r="H276" s="47">
        <v>1848.1</v>
      </c>
      <c r="I276" s="47">
        <v>1848.1</v>
      </c>
    </row>
    <row r="277" spans="1:9" ht="15.75" customHeight="1">
      <c r="A277" s="53" t="s">
        <v>322</v>
      </c>
      <c r="B277" s="18" t="s">
        <v>202</v>
      </c>
      <c r="C277" s="18" t="s">
        <v>122</v>
      </c>
      <c r="D277" s="18" t="s">
        <v>114</v>
      </c>
      <c r="E277" s="18" t="s">
        <v>481</v>
      </c>
      <c r="F277" s="18"/>
      <c r="G277" s="46" t="s">
        <v>319</v>
      </c>
      <c r="H277" s="47">
        <v>2449.9</v>
      </c>
      <c r="I277" s="47">
        <v>2449.9</v>
      </c>
    </row>
    <row r="278" spans="1:9" ht="72">
      <c r="A278" s="45" t="s">
        <v>386</v>
      </c>
      <c r="B278" s="18" t="s">
        <v>202</v>
      </c>
      <c r="C278" s="18" t="s">
        <v>122</v>
      </c>
      <c r="D278" s="18" t="s">
        <v>114</v>
      </c>
      <c r="E278" s="18" t="s">
        <v>383</v>
      </c>
      <c r="F278" s="18"/>
      <c r="G278" s="46"/>
      <c r="H278" s="47">
        <v>99.8</v>
      </c>
      <c r="I278" s="47"/>
    </row>
    <row r="279" spans="1:9" ht="15.75">
      <c r="A279" s="53" t="s">
        <v>321</v>
      </c>
      <c r="B279" s="18" t="s">
        <v>202</v>
      </c>
      <c r="C279" s="18" t="s">
        <v>122</v>
      </c>
      <c r="D279" s="18" t="s">
        <v>114</v>
      </c>
      <c r="E279" s="18" t="s">
        <v>383</v>
      </c>
      <c r="F279" s="18"/>
      <c r="G279" s="46" t="s">
        <v>318</v>
      </c>
      <c r="H279" s="47">
        <v>99.8</v>
      </c>
      <c r="I279" s="47"/>
    </row>
    <row r="280" spans="1:9" ht="43.5">
      <c r="A280" s="50" t="s">
        <v>477</v>
      </c>
      <c r="B280" s="62" t="s">
        <v>202</v>
      </c>
      <c r="C280" s="62" t="s">
        <v>122</v>
      </c>
      <c r="D280" s="62" t="s">
        <v>114</v>
      </c>
      <c r="E280" s="62" t="s">
        <v>475</v>
      </c>
      <c r="F280" s="62"/>
      <c r="G280" s="63"/>
      <c r="H280" s="47">
        <v>31191</v>
      </c>
      <c r="I280" s="47">
        <v>31191</v>
      </c>
    </row>
    <row r="281" spans="1:9" ht="29.25">
      <c r="A281" s="50" t="s">
        <v>476</v>
      </c>
      <c r="B281" s="62" t="s">
        <v>202</v>
      </c>
      <c r="C281" s="62" t="s">
        <v>122</v>
      </c>
      <c r="D281" s="62" t="s">
        <v>114</v>
      </c>
      <c r="E281" s="62" t="s">
        <v>480</v>
      </c>
      <c r="F281" s="62"/>
      <c r="G281" s="63"/>
      <c r="H281" s="47">
        <v>30795</v>
      </c>
      <c r="I281" s="47">
        <v>30795</v>
      </c>
    </row>
    <row r="282" spans="1:9" ht="15.75">
      <c r="A282" s="53" t="s">
        <v>321</v>
      </c>
      <c r="B282" s="62" t="s">
        <v>202</v>
      </c>
      <c r="C282" s="62" t="s">
        <v>122</v>
      </c>
      <c r="D282" s="62" t="s">
        <v>114</v>
      </c>
      <c r="E282" s="62" t="s">
        <v>480</v>
      </c>
      <c r="F282" s="62"/>
      <c r="G282" s="63" t="s">
        <v>318</v>
      </c>
      <c r="H282" s="47">
        <v>17417.3</v>
      </c>
      <c r="I282" s="47">
        <v>17417.3</v>
      </c>
    </row>
    <row r="283" spans="1:9" ht="15.75">
      <c r="A283" s="53" t="s">
        <v>322</v>
      </c>
      <c r="B283" s="62" t="s">
        <v>202</v>
      </c>
      <c r="C283" s="62" t="s">
        <v>122</v>
      </c>
      <c r="D283" s="62" t="s">
        <v>114</v>
      </c>
      <c r="E283" s="62" t="s">
        <v>480</v>
      </c>
      <c r="F283" s="62"/>
      <c r="G283" s="63" t="s">
        <v>319</v>
      </c>
      <c r="H283" s="47">
        <v>13377.7</v>
      </c>
      <c r="I283" s="47">
        <v>13377.7</v>
      </c>
    </row>
    <row r="284" spans="1:9" ht="37.5" customHeight="1">
      <c r="A284" s="50" t="s">
        <v>487</v>
      </c>
      <c r="B284" s="62" t="s">
        <v>202</v>
      </c>
      <c r="C284" s="62" t="s">
        <v>122</v>
      </c>
      <c r="D284" s="62" t="s">
        <v>114</v>
      </c>
      <c r="E284" s="62" t="s">
        <v>486</v>
      </c>
      <c r="F284" s="62"/>
      <c r="G284" s="63"/>
      <c r="H284" s="47">
        <v>396</v>
      </c>
      <c r="I284" s="47">
        <v>396</v>
      </c>
    </row>
    <row r="285" spans="1:9" ht="15.75">
      <c r="A285" s="47" t="s">
        <v>325</v>
      </c>
      <c r="B285" s="62" t="s">
        <v>202</v>
      </c>
      <c r="C285" s="62" t="s">
        <v>122</v>
      </c>
      <c r="D285" s="62" t="s">
        <v>114</v>
      </c>
      <c r="E285" s="62" t="s">
        <v>486</v>
      </c>
      <c r="F285" s="62"/>
      <c r="G285" s="63" t="s">
        <v>324</v>
      </c>
      <c r="H285" s="47">
        <v>396</v>
      </c>
      <c r="I285" s="47">
        <v>396</v>
      </c>
    </row>
    <row r="286" spans="1:9" ht="15.75">
      <c r="A286" s="42" t="s">
        <v>7</v>
      </c>
      <c r="B286" s="39" t="s">
        <v>202</v>
      </c>
      <c r="C286" s="39" t="s">
        <v>122</v>
      </c>
      <c r="D286" s="39" t="s">
        <v>115</v>
      </c>
      <c r="E286" s="39"/>
      <c r="F286" s="39"/>
      <c r="G286" s="40"/>
      <c r="H286" s="41">
        <v>512689.1</v>
      </c>
      <c r="I286" s="41">
        <v>372026</v>
      </c>
    </row>
    <row r="287" spans="1:9" ht="29.25">
      <c r="A287" s="45" t="s">
        <v>190</v>
      </c>
      <c r="B287" s="18" t="s">
        <v>202</v>
      </c>
      <c r="C287" s="18" t="s">
        <v>122</v>
      </c>
      <c r="D287" s="18" t="s">
        <v>115</v>
      </c>
      <c r="E287" s="18" t="s">
        <v>19</v>
      </c>
      <c r="F287" s="18"/>
      <c r="G287" s="46"/>
      <c r="H287" s="44">
        <v>404132.9</v>
      </c>
      <c r="I287" s="44">
        <v>337281</v>
      </c>
    </row>
    <row r="288" spans="1:9" ht="143.25">
      <c r="A288" s="45" t="s">
        <v>330</v>
      </c>
      <c r="B288" s="18" t="s">
        <v>202</v>
      </c>
      <c r="C288" s="18" t="s">
        <v>122</v>
      </c>
      <c r="D288" s="18" t="s">
        <v>115</v>
      </c>
      <c r="E288" s="18" t="s">
        <v>323</v>
      </c>
      <c r="F288" s="18"/>
      <c r="G288" s="46"/>
      <c r="H288" s="44">
        <v>310922.8</v>
      </c>
      <c r="I288" s="44">
        <v>310904</v>
      </c>
    </row>
    <row r="289" spans="1:9" ht="15.75">
      <c r="A289" s="53" t="s">
        <v>155</v>
      </c>
      <c r="B289" s="18" t="s">
        <v>202</v>
      </c>
      <c r="C289" s="18" t="s">
        <v>122</v>
      </c>
      <c r="D289" s="18" t="s">
        <v>115</v>
      </c>
      <c r="E289" s="18" t="s">
        <v>323</v>
      </c>
      <c r="F289" s="18"/>
      <c r="G289" s="46" t="s">
        <v>156</v>
      </c>
      <c r="H289" s="44">
        <v>777</v>
      </c>
      <c r="I289" s="44">
        <v>777</v>
      </c>
    </row>
    <row r="290" spans="1:9" ht="15.75">
      <c r="A290" s="53" t="s">
        <v>321</v>
      </c>
      <c r="B290" s="18" t="s">
        <v>202</v>
      </c>
      <c r="C290" s="18" t="s">
        <v>122</v>
      </c>
      <c r="D290" s="18" t="s">
        <v>115</v>
      </c>
      <c r="E290" s="18" t="s">
        <v>323</v>
      </c>
      <c r="F290" s="18"/>
      <c r="G290" s="46" t="s">
        <v>318</v>
      </c>
      <c r="H290" s="44">
        <v>56628.3</v>
      </c>
      <c r="I290" s="44">
        <v>56609.5</v>
      </c>
    </row>
    <row r="291" spans="1:9" ht="15.75">
      <c r="A291" s="53" t="s">
        <v>322</v>
      </c>
      <c r="B291" s="18" t="s">
        <v>202</v>
      </c>
      <c r="C291" s="18" t="s">
        <v>122</v>
      </c>
      <c r="D291" s="18" t="s">
        <v>115</v>
      </c>
      <c r="E291" s="18" t="s">
        <v>323</v>
      </c>
      <c r="F291" s="18"/>
      <c r="G291" s="46" t="s">
        <v>319</v>
      </c>
      <c r="H291" s="44">
        <v>253517.5</v>
      </c>
      <c r="I291" s="44">
        <v>253517.5</v>
      </c>
    </row>
    <row r="292" spans="1:9" ht="143.25">
      <c r="A292" s="45" t="s">
        <v>376</v>
      </c>
      <c r="B292" s="18" t="s">
        <v>202</v>
      </c>
      <c r="C292" s="18" t="s">
        <v>122</v>
      </c>
      <c r="D292" s="18" t="s">
        <v>115</v>
      </c>
      <c r="E292" s="18" t="s">
        <v>375</v>
      </c>
      <c r="F292" s="18"/>
      <c r="G292" s="46"/>
      <c r="H292" s="44">
        <v>8888</v>
      </c>
      <c r="I292" s="44">
        <v>8888</v>
      </c>
    </row>
    <row r="293" spans="1:9" ht="15.75">
      <c r="A293" s="53" t="s">
        <v>325</v>
      </c>
      <c r="B293" s="18" t="s">
        <v>202</v>
      </c>
      <c r="C293" s="18" t="s">
        <v>122</v>
      </c>
      <c r="D293" s="18" t="s">
        <v>115</v>
      </c>
      <c r="E293" s="18" t="s">
        <v>375</v>
      </c>
      <c r="F293" s="18"/>
      <c r="G293" s="46" t="s">
        <v>324</v>
      </c>
      <c r="H293" s="44">
        <v>7104</v>
      </c>
      <c r="I293" s="44">
        <v>7104</v>
      </c>
    </row>
    <row r="294" spans="1:9" ht="15.75">
      <c r="A294" s="53" t="s">
        <v>321</v>
      </c>
      <c r="B294" s="18" t="s">
        <v>202</v>
      </c>
      <c r="C294" s="18" t="s">
        <v>122</v>
      </c>
      <c r="D294" s="18" t="s">
        <v>115</v>
      </c>
      <c r="E294" s="18" t="s">
        <v>375</v>
      </c>
      <c r="F294" s="18"/>
      <c r="G294" s="46" t="s">
        <v>318</v>
      </c>
      <c r="H294" s="44">
        <v>237.3</v>
      </c>
      <c r="I294" s="44">
        <v>237.3</v>
      </c>
    </row>
    <row r="295" spans="1:9" ht="15.75">
      <c r="A295" s="53" t="s">
        <v>322</v>
      </c>
      <c r="B295" s="18" t="s">
        <v>202</v>
      </c>
      <c r="C295" s="18" t="s">
        <v>122</v>
      </c>
      <c r="D295" s="18" t="s">
        <v>115</v>
      </c>
      <c r="E295" s="18" t="s">
        <v>375</v>
      </c>
      <c r="F295" s="18"/>
      <c r="G295" s="46" t="s">
        <v>319</v>
      </c>
      <c r="H295" s="44">
        <v>1546.7</v>
      </c>
      <c r="I295" s="44">
        <v>1546.7</v>
      </c>
    </row>
    <row r="296" spans="1:9" ht="57.75">
      <c r="A296" s="50" t="s">
        <v>329</v>
      </c>
      <c r="B296" s="18" t="s">
        <v>202</v>
      </c>
      <c r="C296" s="18" t="s">
        <v>122</v>
      </c>
      <c r="D296" s="18" t="s">
        <v>115</v>
      </c>
      <c r="E296" s="18" t="s">
        <v>326</v>
      </c>
      <c r="F296" s="18"/>
      <c r="G296" s="46"/>
      <c r="H296" s="44">
        <v>16519.2</v>
      </c>
      <c r="I296" s="44">
        <v>16519</v>
      </c>
    </row>
    <row r="297" spans="1:9" ht="15.75">
      <c r="A297" s="53" t="s">
        <v>321</v>
      </c>
      <c r="B297" s="18" t="s">
        <v>202</v>
      </c>
      <c r="C297" s="18" t="s">
        <v>122</v>
      </c>
      <c r="D297" s="18" t="s">
        <v>115</v>
      </c>
      <c r="E297" s="18" t="s">
        <v>326</v>
      </c>
      <c r="F297" s="18"/>
      <c r="G297" s="46" t="s">
        <v>318</v>
      </c>
      <c r="H297" s="44">
        <v>3345.4</v>
      </c>
      <c r="I297" s="44">
        <v>3345.2</v>
      </c>
    </row>
    <row r="298" spans="1:9" ht="15.75">
      <c r="A298" s="53" t="s">
        <v>322</v>
      </c>
      <c r="B298" s="18" t="s">
        <v>202</v>
      </c>
      <c r="C298" s="18" t="s">
        <v>122</v>
      </c>
      <c r="D298" s="18" t="s">
        <v>115</v>
      </c>
      <c r="E298" s="18" t="s">
        <v>326</v>
      </c>
      <c r="F298" s="18"/>
      <c r="G298" s="46" t="s">
        <v>319</v>
      </c>
      <c r="H298" s="44">
        <v>13173.8</v>
      </c>
      <c r="I298" s="44">
        <v>13173.8</v>
      </c>
    </row>
    <row r="299" spans="1:9" ht="15.75">
      <c r="A299" s="48" t="s">
        <v>237</v>
      </c>
      <c r="B299" s="18" t="s">
        <v>202</v>
      </c>
      <c r="C299" s="18" t="s">
        <v>122</v>
      </c>
      <c r="D299" s="18" t="s">
        <v>115</v>
      </c>
      <c r="E299" s="18" t="s">
        <v>240</v>
      </c>
      <c r="F299" s="18"/>
      <c r="G299" s="46"/>
      <c r="H299" s="44">
        <v>3120.2</v>
      </c>
      <c r="I299" s="44"/>
    </row>
    <row r="300" spans="1:9" ht="15.75">
      <c r="A300" s="53" t="s">
        <v>155</v>
      </c>
      <c r="B300" s="18" t="s">
        <v>202</v>
      </c>
      <c r="C300" s="18" t="s">
        <v>122</v>
      </c>
      <c r="D300" s="18" t="s">
        <v>115</v>
      </c>
      <c r="E300" s="18" t="s">
        <v>240</v>
      </c>
      <c r="F300" s="18"/>
      <c r="G300" s="46" t="s">
        <v>156</v>
      </c>
      <c r="H300" s="44">
        <v>3120.2</v>
      </c>
      <c r="I300" s="44"/>
    </row>
    <row r="301" spans="1:9" s="3" customFormat="1" ht="15.75">
      <c r="A301" s="37" t="s">
        <v>18</v>
      </c>
      <c r="B301" s="18" t="s">
        <v>202</v>
      </c>
      <c r="C301" s="18" t="s">
        <v>122</v>
      </c>
      <c r="D301" s="18" t="s">
        <v>115</v>
      </c>
      <c r="E301" s="18" t="s">
        <v>133</v>
      </c>
      <c r="F301" s="18"/>
      <c r="G301" s="46"/>
      <c r="H301" s="44">
        <v>64682.7</v>
      </c>
      <c r="I301" s="44">
        <v>970</v>
      </c>
    </row>
    <row r="302" spans="1:9" s="3" customFormat="1" ht="15.75">
      <c r="A302" s="37" t="s">
        <v>103</v>
      </c>
      <c r="B302" s="18" t="s">
        <v>202</v>
      </c>
      <c r="C302" s="18" t="s">
        <v>122</v>
      </c>
      <c r="D302" s="18" t="s">
        <v>115</v>
      </c>
      <c r="E302" s="18" t="s">
        <v>133</v>
      </c>
      <c r="F302" s="18"/>
      <c r="G302" s="46" t="s">
        <v>56</v>
      </c>
      <c r="H302" s="44">
        <v>441.3</v>
      </c>
      <c r="I302" s="44"/>
    </row>
    <row r="303" spans="1:9" ht="15.75">
      <c r="A303" s="52" t="s">
        <v>155</v>
      </c>
      <c r="B303" s="55" t="s">
        <v>202</v>
      </c>
      <c r="C303" s="55" t="s">
        <v>122</v>
      </c>
      <c r="D303" s="55" t="s">
        <v>115</v>
      </c>
      <c r="E303" s="55" t="s">
        <v>133</v>
      </c>
      <c r="F303" s="55"/>
      <c r="G303" s="68" t="s">
        <v>156</v>
      </c>
      <c r="H303" s="56">
        <v>64241.4</v>
      </c>
      <c r="I303" s="56">
        <v>970</v>
      </c>
    </row>
    <row r="304" spans="1:9" ht="15.75">
      <c r="A304" s="52" t="s">
        <v>21</v>
      </c>
      <c r="B304" s="55" t="s">
        <v>202</v>
      </c>
      <c r="C304" s="55" t="s">
        <v>122</v>
      </c>
      <c r="D304" s="55" t="s">
        <v>115</v>
      </c>
      <c r="E304" s="55" t="s">
        <v>22</v>
      </c>
      <c r="F304" s="55"/>
      <c r="G304" s="68"/>
      <c r="H304" s="56">
        <v>73861.2</v>
      </c>
      <c r="I304" s="56">
        <v>50</v>
      </c>
    </row>
    <row r="305" spans="1:9" ht="15.75">
      <c r="A305" s="76" t="s">
        <v>237</v>
      </c>
      <c r="B305" s="55" t="s">
        <v>202</v>
      </c>
      <c r="C305" s="55" t="s">
        <v>122</v>
      </c>
      <c r="D305" s="55" t="s">
        <v>115</v>
      </c>
      <c r="E305" s="55" t="s">
        <v>241</v>
      </c>
      <c r="F305" s="55"/>
      <c r="G305" s="68"/>
      <c r="H305" s="56">
        <v>269.9</v>
      </c>
      <c r="I305" s="56"/>
    </row>
    <row r="306" spans="1:9" ht="15.75">
      <c r="A306" s="52" t="s">
        <v>155</v>
      </c>
      <c r="B306" s="55" t="s">
        <v>202</v>
      </c>
      <c r="C306" s="55" t="s">
        <v>122</v>
      </c>
      <c r="D306" s="55" t="s">
        <v>115</v>
      </c>
      <c r="E306" s="55" t="s">
        <v>241</v>
      </c>
      <c r="F306" s="55"/>
      <c r="G306" s="68" t="s">
        <v>156</v>
      </c>
      <c r="H306" s="56">
        <v>269.9</v>
      </c>
      <c r="I306" s="56"/>
    </row>
    <row r="307" spans="1:9" ht="15.75">
      <c r="A307" s="52" t="s">
        <v>18</v>
      </c>
      <c r="B307" s="55" t="s">
        <v>202</v>
      </c>
      <c r="C307" s="55" t="s">
        <v>122</v>
      </c>
      <c r="D307" s="55" t="s">
        <v>115</v>
      </c>
      <c r="E307" s="55" t="s">
        <v>134</v>
      </c>
      <c r="F307" s="55"/>
      <c r="G307" s="68"/>
      <c r="H307" s="56">
        <v>73591.3</v>
      </c>
      <c r="I307" s="56">
        <v>50</v>
      </c>
    </row>
    <row r="308" spans="1:9" ht="15.75">
      <c r="A308" s="52" t="s">
        <v>103</v>
      </c>
      <c r="B308" s="55" t="s">
        <v>202</v>
      </c>
      <c r="C308" s="55" t="s">
        <v>122</v>
      </c>
      <c r="D308" s="55" t="s">
        <v>115</v>
      </c>
      <c r="E308" s="55" t="s">
        <v>134</v>
      </c>
      <c r="F308" s="55"/>
      <c r="G308" s="68" t="s">
        <v>56</v>
      </c>
      <c r="H308" s="56">
        <v>31.7</v>
      </c>
      <c r="I308" s="56"/>
    </row>
    <row r="309" spans="1:9" ht="15.75">
      <c r="A309" s="52" t="s">
        <v>155</v>
      </c>
      <c r="B309" s="55" t="s">
        <v>202</v>
      </c>
      <c r="C309" s="55" t="s">
        <v>122</v>
      </c>
      <c r="D309" s="55" t="s">
        <v>115</v>
      </c>
      <c r="E309" s="55" t="s">
        <v>134</v>
      </c>
      <c r="F309" s="55"/>
      <c r="G309" s="68" t="s">
        <v>156</v>
      </c>
      <c r="H309" s="56">
        <v>73559.6</v>
      </c>
      <c r="I309" s="56">
        <v>50</v>
      </c>
    </row>
    <row r="310" spans="1:9" ht="15.75">
      <c r="A310" s="53" t="s">
        <v>320</v>
      </c>
      <c r="B310" s="18" t="s">
        <v>202</v>
      </c>
      <c r="C310" s="18" t="s">
        <v>122</v>
      </c>
      <c r="D310" s="18" t="s">
        <v>115</v>
      </c>
      <c r="E310" s="18" t="s">
        <v>317</v>
      </c>
      <c r="F310" s="18"/>
      <c r="G310" s="46"/>
      <c r="H310" s="44">
        <v>27930</v>
      </c>
      <c r="I310" s="44">
        <v>27930</v>
      </c>
    </row>
    <row r="311" spans="1:9" ht="29.25">
      <c r="A311" s="50" t="s">
        <v>431</v>
      </c>
      <c r="B311" s="18" t="s">
        <v>202</v>
      </c>
      <c r="C311" s="18" t="s">
        <v>122</v>
      </c>
      <c r="D311" s="18" t="s">
        <v>115</v>
      </c>
      <c r="E311" s="18" t="s">
        <v>430</v>
      </c>
      <c r="F311" s="18"/>
      <c r="G311" s="46"/>
      <c r="H311" s="44">
        <v>263</v>
      </c>
      <c r="I311" s="44">
        <v>263</v>
      </c>
    </row>
    <row r="312" spans="1:9" ht="15.75">
      <c r="A312" s="53" t="s">
        <v>321</v>
      </c>
      <c r="B312" s="18" t="s">
        <v>202</v>
      </c>
      <c r="C312" s="18" t="s">
        <v>122</v>
      </c>
      <c r="D312" s="18" t="s">
        <v>115</v>
      </c>
      <c r="E312" s="18" t="s">
        <v>430</v>
      </c>
      <c r="F312" s="18"/>
      <c r="G312" s="46" t="s">
        <v>318</v>
      </c>
      <c r="H312" s="44">
        <v>105</v>
      </c>
      <c r="I312" s="44">
        <v>105</v>
      </c>
    </row>
    <row r="313" spans="1:9" ht="15.75">
      <c r="A313" s="53" t="s">
        <v>322</v>
      </c>
      <c r="B313" s="18" t="s">
        <v>202</v>
      </c>
      <c r="C313" s="18" t="s">
        <v>122</v>
      </c>
      <c r="D313" s="18" t="s">
        <v>115</v>
      </c>
      <c r="E313" s="18" t="s">
        <v>430</v>
      </c>
      <c r="F313" s="18"/>
      <c r="G313" s="46" t="s">
        <v>319</v>
      </c>
      <c r="H313" s="44">
        <v>158</v>
      </c>
      <c r="I313" s="44">
        <v>158</v>
      </c>
    </row>
    <row r="314" spans="1:9" ht="15.75">
      <c r="A314" s="53" t="s">
        <v>409</v>
      </c>
      <c r="B314" s="18" t="s">
        <v>202</v>
      </c>
      <c r="C314" s="18" t="s">
        <v>122</v>
      </c>
      <c r="D314" s="18" t="s">
        <v>115</v>
      </c>
      <c r="E314" s="18" t="s">
        <v>408</v>
      </c>
      <c r="F314" s="18"/>
      <c r="G314" s="46"/>
      <c r="H314" s="44">
        <v>27667</v>
      </c>
      <c r="I314" s="44">
        <v>27667</v>
      </c>
    </row>
    <row r="315" spans="1:9" ht="15.75">
      <c r="A315" s="53" t="s">
        <v>325</v>
      </c>
      <c r="B315" s="18" t="s">
        <v>202</v>
      </c>
      <c r="C315" s="18" t="s">
        <v>122</v>
      </c>
      <c r="D315" s="18" t="s">
        <v>115</v>
      </c>
      <c r="E315" s="18" t="s">
        <v>408</v>
      </c>
      <c r="F315" s="18"/>
      <c r="G315" s="46" t="s">
        <v>324</v>
      </c>
      <c r="H315" s="44">
        <v>27667</v>
      </c>
      <c r="I315" s="44">
        <v>27667</v>
      </c>
    </row>
    <row r="316" spans="1:9" ht="15.75">
      <c r="A316" s="37" t="s">
        <v>79</v>
      </c>
      <c r="B316" s="18" t="s">
        <v>202</v>
      </c>
      <c r="C316" s="18" t="s">
        <v>122</v>
      </c>
      <c r="D316" s="18" t="s">
        <v>115</v>
      </c>
      <c r="E316" s="18" t="s">
        <v>63</v>
      </c>
      <c r="F316" s="18"/>
      <c r="G316" s="46"/>
      <c r="H316" s="44">
        <v>6765</v>
      </c>
      <c r="I316" s="44">
        <v>6765</v>
      </c>
    </row>
    <row r="317" spans="1:9" ht="23.25" customHeight="1">
      <c r="A317" s="45" t="s">
        <v>187</v>
      </c>
      <c r="B317" s="18" t="s">
        <v>202</v>
      </c>
      <c r="C317" s="18" t="s">
        <v>122</v>
      </c>
      <c r="D317" s="18" t="s">
        <v>115</v>
      </c>
      <c r="E317" s="18" t="s">
        <v>188</v>
      </c>
      <c r="F317" s="18"/>
      <c r="G317" s="46"/>
      <c r="H317" s="44">
        <v>4765</v>
      </c>
      <c r="I317" s="44">
        <v>4765</v>
      </c>
    </row>
    <row r="318" spans="1:9" ht="15.75">
      <c r="A318" s="53" t="s">
        <v>321</v>
      </c>
      <c r="B318" s="62" t="s">
        <v>202</v>
      </c>
      <c r="C318" s="62" t="s">
        <v>122</v>
      </c>
      <c r="D318" s="62" t="s">
        <v>115</v>
      </c>
      <c r="E318" s="62" t="s">
        <v>188</v>
      </c>
      <c r="F318" s="62"/>
      <c r="G318" s="63" t="s">
        <v>318</v>
      </c>
      <c r="H318" s="47">
        <v>832.2</v>
      </c>
      <c r="I318" s="47">
        <v>832.2</v>
      </c>
    </row>
    <row r="319" spans="1:9" ht="15.75">
      <c r="A319" s="53" t="s">
        <v>322</v>
      </c>
      <c r="B319" s="62" t="s">
        <v>202</v>
      </c>
      <c r="C319" s="62" t="s">
        <v>122</v>
      </c>
      <c r="D319" s="62" t="s">
        <v>115</v>
      </c>
      <c r="E319" s="62" t="s">
        <v>188</v>
      </c>
      <c r="F319" s="62"/>
      <c r="G319" s="63" t="s">
        <v>319</v>
      </c>
      <c r="H319" s="47">
        <v>3932.8</v>
      </c>
      <c r="I319" s="47">
        <v>3932.8</v>
      </c>
    </row>
    <row r="320" spans="1:9" ht="15.75">
      <c r="A320" s="37" t="s">
        <v>228</v>
      </c>
      <c r="B320" s="62" t="s">
        <v>202</v>
      </c>
      <c r="C320" s="62" t="s">
        <v>122</v>
      </c>
      <c r="D320" s="62" t="s">
        <v>115</v>
      </c>
      <c r="E320" s="62" t="s">
        <v>227</v>
      </c>
      <c r="F320" s="62"/>
      <c r="G320" s="63"/>
      <c r="H320" s="47">
        <v>2000</v>
      </c>
      <c r="I320" s="47">
        <v>2000</v>
      </c>
    </row>
    <row r="321" spans="1:9" ht="37.5" customHeight="1">
      <c r="A321" s="50" t="s">
        <v>385</v>
      </c>
      <c r="B321" s="62" t="s">
        <v>202</v>
      </c>
      <c r="C321" s="62" t="s">
        <v>122</v>
      </c>
      <c r="D321" s="62" t="s">
        <v>115</v>
      </c>
      <c r="E321" s="62" t="s">
        <v>382</v>
      </c>
      <c r="F321" s="62"/>
      <c r="G321" s="63"/>
      <c r="H321" s="47">
        <v>1000</v>
      </c>
      <c r="I321" s="47">
        <v>1000</v>
      </c>
    </row>
    <row r="322" spans="1:9" ht="72">
      <c r="A322" s="50" t="s">
        <v>404</v>
      </c>
      <c r="B322" s="62" t="s">
        <v>202</v>
      </c>
      <c r="C322" s="62" t="s">
        <v>122</v>
      </c>
      <c r="D322" s="62" t="s">
        <v>115</v>
      </c>
      <c r="E322" s="62" t="s">
        <v>403</v>
      </c>
      <c r="F322" s="62"/>
      <c r="G322" s="63"/>
      <c r="H322" s="47">
        <v>1000</v>
      </c>
      <c r="I322" s="47">
        <v>1000</v>
      </c>
    </row>
    <row r="323" spans="1:9" ht="15.75">
      <c r="A323" s="53" t="s">
        <v>325</v>
      </c>
      <c r="B323" s="62" t="s">
        <v>202</v>
      </c>
      <c r="C323" s="62" t="s">
        <v>122</v>
      </c>
      <c r="D323" s="62" t="s">
        <v>115</v>
      </c>
      <c r="E323" s="62" t="s">
        <v>403</v>
      </c>
      <c r="F323" s="62"/>
      <c r="G323" s="63" t="s">
        <v>324</v>
      </c>
      <c r="H323" s="47">
        <v>1000</v>
      </c>
      <c r="I323" s="47">
        <v>1000</v>
      </c>
    </row>
    <row r="324" spans="1:9" ht="57.75">
      <c r="A324" s="50" t="s">
        <v>406</v>
      </c>
      <c r="B324" s="62" t="s">
        <v>202</v>
      </c>
      <c r="C324" s="62" t="s">
        <v>122</v>
      </c>
      <c r="D324" s="62" t="s">
        <v>115</v>
      </c>
      <c r="E324" s="62" t="s">
        <v>405</v>
      </c>
      <c r="F324" s="62"/>
      <c r="G324" s="63"/>
      <c r="H324" s="47">
        <v>1000</v>
      </c>
      <c r="I324" s="47">
        <v>1000</v>
      </c>
    </row>
    <row r="325" spans="1:9" ht="72">
      <c r="A325" s="50" t="s">
        <v>411</v>
      </c>
      <c r="B325" s="62" t="s">
        <v>202</v>
      </c>
      <c r="C325" s="62" t="s">
        <v>122</v>
      </c>
      <c r="D325" s="62" t="s">
        <v>115</v>
      </c>
      <c r="E325" s="62" t="s">
        <v>407</v>
      </c>
      <c r="F325" s="62"/>
      <c r="G325" s="63"/>
      <c r="H325" s="47">
        <v>1000</v>
      </c>
      <c r="I325" s="47">
        <v>1000</v>
      </c>
    </row>
    <row r="326" spans="1:9" ht="15.75">
      <c r="A326" s="53" t="s">
        <v>325</v>
      </c>
      <c r="B326" s="62" t="s">
        <v>202</v>
      </c>
      <c r="C326" s="62" t="s">
        <v>122</v>
      </c>
      <c r="D326" s="62" t="s">
        <v>115</v>
      </c>
      <c r="E326" s="62" t="s">
        <v>407</v>
      </c>
      <c r="F326" s="62"/>
      <c r="G326" s="63" t="s">
        <v>324</v>
      </c>
      <c r="H326" s="47">
        <v>1000</v>
      </c>
      <c r="I326" s="47">
        <v>1000</v>
      </c>
    </row>
    <row r="327" spans="1:9" ht="15.75">
      <c r="A327" s="42" t="s">
        <v>20</v>
      </c>
      <c r="B327" s="65" t="s">
        <v>202</v>
      </c>
      <c r="C327" s="65" t="s">
        <v>122</v>
      </c>
      <c r="D327" s="65"/>
      <c r="E327" s="65"/>
      <c r="F327" s="65"/>
      <c r="G327" s="66"/>
      <c r="H327" s="70">
        <v>8101</v>
      </c>
      <c r="I327" s="70">
        <v>4574</v>
      </c>
    </row>
    <row r="328" spans="1:9" ht="23.25" customHeight="1">
      <c r="A328" s="45" t="s">
        <v>378</v>
      </c>
      <c r="B328" s="62" t="s">
        <v>202</v>
      </c>
      <c r="C328" s="62" t="s">
        <v>122</v>
      </c>
      <c r="D328" s="62" t="s">
        <v>122</v>
      </c>
      <c r="E328" s="62"/>
      <c r="F328" s="62"/>
      <c r="G328" s="63"/>
      <c r="H328" s="47">
        <v>4574</v>
      </c>
      <c r="I328" s="47">
        <v>4574</v>
      </c>
    </row>
    <row r="329" spans="1:9" ht="20.25" customHeight="1">
      <c r="A329" s="37" t="s">
        <v>228</v>
      </c>
      <c r="B329" s="62" t="s">
        <v>202</v>
      </c>
      <c r="C329" s="62" t="s">
        <v>122</v>
      </c>
      <c r="D329" s="62" t="s">
        <v>122</v>
      </c>
      <c r="E329" s="18" t="s">
        <v>227</v>
      </c>
      <c r="F329" s="62"/>
      <c r="G329" s="63"/>
      <c r="H329" s="47">
        <v>4574</v>
      </c>
      <c r="I329" s="47">
        <v>4574</v>
      </c>
    </row>
    <row r="330" spans="1:9" ht="43.5">
      <c r="A330" s="45" t="s">
        <v>419</v>
      </c>
      <c r="B330" s="62" t="s">
        <v>202</v>
      </c>
      <c r="C330" s="62" t="s">
        <v>122</v>
      </c>
      <c r="D330" s="62" t="s">
        <v>122</v>
      </c>
      <c r="E330" s="18" t="s">
        <v>418</v>
      </c>
      <c r="F330" s="62"/>
      <c r="G330" s="63"/>
      <c r="H330" s="47">
        <v>4574</v>
      </c>
      <c r="I330" s="47">
        <v>4574</v>
      </c>
    </row>
    <row r="331" spans="1:9" ht="15.75">
      <c r="A331" s="45" t="s">
        <v>378</v>
      </c>
      <c r="B331" s="62" t="s">
        <v>202</v>
      </c>
      <c r="C331" s="62" t="s">
        <v>122</v>
      </c>
      <c r="D331" s="62" t="s">
        <v>122</v>
      </c>
      <c r="E331" s="18" t="s">
        <v>429</v>
      </c>
      <c r="F331" s="62"/>
      <c r="G331" s="63"/>
      <c r="H331" s="47">
        <v>4574</v>
      </c>
      <c r="I331" s="47">
        <v>4574</v>
      </c>
    </row>
    <row r="332" spans="1:9" ht="29.25">
      <c r="A332" s="45" t="s">
        <v>422</v>
      </c>
      <c r="B332" s="62" t="s">
        <v>202</v>
      </c>
      <c r="C332" s="62" t="s">
        <v>122</v>
      </c>
      <c r="D332" s="62" t="s">
        <v>122</v>
      </c>
      <c r="E332" s="18" t="s">
        <v>429</v>
      </c>
      <c r="F332" s="62"/>
      <c r="G332" s="63" t="s">
        <v>421</v>
      </c>
      <c r="H332" s="47">
        <v>1126.2</v>
      </c>
      <c r="I332" s="47">
        <v>1126.2</v>
      </c>
    </row>
    <row r="333" spans="1:9" ht="15.75">
      <c r="A333" s="53" t="s">
        <v>321</v>
      </c>
      <c r="B333" s="62" t="s">
        <v>202</v>
      </c>
      <c r="C333" s="62" t="s">
        <v>122</v>
      </c>
      <c r="D333" s="62" t="s">
        <v>122</v>
      </c>
      <c r="E333" s="18" t="s">
        <v>429</v>
      </c>
      <c r="F333" s="62"/>
      <c r="G333" s="63" t="s">
        <v>318</v>
      </c>
      <c r="H333" s="47">
        <v>588.8</v>
      </c>
      <c r="I333" s="47">
        <v>588.8</v>
      </c>
    </row>
    <row r="334" spans="1:9" ht="15.75">
      <c r="A334" s="53" t="s">
        <v>322</v>
      </c>
      <c r="B334" s="62" t="s">
        <v>202</v>
      </c>
      <c r="C334" s="62" t="s">
        <v>122</v>
      </c>
      <c r="D334" s="62" t="s">
        <v>122</v>
      </c>
      <c r="E334" s="18" t="s">
        <v>429</v>
      </c>
      <c r="F334" s="62"/>
      <c r="G334" s="63" t="s">
        <v>319</v>
      </c>
      <c r="H334" s="47">
        <v>2859</v>
      </c>
      <c r="I334" s="47">
        <v>2859</v>
      </c>
    </row>
    <row r="335" spans="1:9" ht="18.75" customHeight="1">
      <c r="A335" s="53" t="s">
        <v>152</v>
      </c>
      <c r="B335" s="62" t="s">
        <v>202</v>
      </c>
      <c r="C335" s="62" t="s">
        <v>122</v>
      </c>
      <c r="D335" s="62" t="s">
        <v>122</v>
      </c>
      <c r="E335" s="18" t="s">
        <v>381</v>
      </c>
      <c r="F335" s="62"/>
      <c r="G335" s="63" t="s">
        <v>158</v>
      </c>
      <c r="H335" s="47">
        <v>4574</v>
      </c>
      <c r="I335" s="47">
        <v>4574</v>
      </c>
    </row>
    <row r="336" spans="1:9" ht="15.75">
      <c r="A336" s="37" t="s">
        <v>83</v>
      </c>
      <c r="B336" s="18" t="s">
        <v>202</v>
      </c>
      <c r="C336" s="18" t="s">
        <v>122</v>
      </c>
      <c r="D336" s="18" t="s">
        <v>122</v>
      </c>
      <c r="E336" s="18" t="s">
        <v>84</v>
      </c>
      <c r="F336" s="18"/>
      <c r="G336" s="46"/>
      <c r="H336" s="47">
        <v>3527</v>
      </c>
      <c r="I336" s="47"/>
    </row>
    <row r="337" spans="1:9" ht="29.25">
      <c r="A337" s="50" t="s">
        <v>269</v>
      </c>
      <c r="B337" s="62" t="s">
        <v>202</v>
      </c>
      <c r="C337" s="62" t="s">
        <v>122</v>
      </c>
      <c r="D337" s="62" t="s">
        <v>122</v>
      </c>
      <c r="E337" s="62" t="s">
        <v>265</v>
      </c>
      <c r="F337" s="62"/>
      <c r="G337" s="63"/>
      <c r="H337" s="47">
        <v>3527</v>
      </c>
      <c r="I337" s="47"/>
    </row>
    <row r="338" spans="1:9" ht="15.75">
      <c r="A338" s="53" t="s">
        <v>155</v>
      </c>
      <c r="B338" s="62" t="s">
        <v>202</v>
      </c>
      <c r="C338" s="62" t="s">
        <v>122</v>
      </c>
      <c r="D338" s="62" t="s">
        <v>122</v>
      </c>
      <c r="E338" s="62" t="s">
        <v>265</v>
      </c>
      <c r="F338" s="62"/>
      <c r="G338" s="63" t="s">
        <v>156</v>
      </c>
      <c r="H338" s="47">
        <v>3240.4</v>
      </c>
      <c r="I338" s="47"/>
    </row>
    <row r="339" spans="1:9" ht="15.75">
      <c r="A339" s="53" t="s">
        <v>152</v>
      </c>
      <c r="B339" s="62" t="s">
        <v>202</v>
      </c>
      <c r="C339" s="62" t="s">
        <v>122</v>
      </c>
      <c r="D339" s="62" t="s">
        <v>122</v>
      </c>
      <c r="E339" s="62" t="s">
        <v>265</v>
      </c>
      <c r="F339" s="62"/>
      <c r="G339" s="63" t="s">
        <v>158</v>
      </c>
      <c r="H339" s="47">
        <v>286.6</v>
      </c>
      <c r="I339" s="47"/>
    </row>
    <row r="340" spans="1:9" ht="15.75">
      <c r="A340" s="42" t="s">
        <v>23</v>
      </c>
      <c r="B340" s="39" t="s">
        <v>202</v>
      </c>
      <c r="C340" s="39" t="s">
        <v>122</v>
      </c>
      <c r="D340" s="39" t="s">
        <v>120</v>
      </c>
      <c r="E340" s="39"/>
      <c r="F340" s="39"/>
      <c r="G340" s="40"/>
      <c r="H340" s="41">
        <v>105270.8</v>
      </c>
      <c r="I340" s="41">
        <v>10078.5</v>
      </c>
    </row>
    <row r="341" spans="1:9" s="3" customFormat="1" ht="15.75">
      <c r="A341" s="45" t="s">
        <v>95</v>
      </c>
      <c r="B341" s="18" t="s">
        <v>202</v>
      </c>
      <c r="C341" s="18" t="s">
        <v>122</v>
      </c>
      <c r="D341" s="18" t="s">
        <v>120</v>
      </c>
      <c r="E341" s="18" t="s">
        <v>157</v>
      </c>
      <c r="F341" s="18"/>
      <c r="G341" s="46"/>
      <c r="H341" s="44">
        <v>14683.4</v>
      </c>
      <c r="I341" s="44"/>
    </row>
    <row r="342" spans="1:9" ht="15.75">
      <c r="A342" s="37" t="s">
        <v>37</v>
      </c>
      <c r="B342" s="18" t="s">
        <v>202</v>
      </c>
      <c r="C342" s="18" t="s">
        <v>122</v>
      </c>
      <c r="D342" s="18" t="s">
        <v>120</v>
      </c>
      <c r="E342" s="18" t="s">
        <v>159</v>
      </c>
      <c r="F342" s="18"/>
      <c r="G342" s="46"/>
      <c r="H342" s="44">
        <v>14683.4</v>
      </c>
      <c r="I342" s="44"/>
    </row>
    <row r="343" spans="1:9" ht="15.75">
      <c r="A343" s="52" t="s">
        <v>152</v>
      </c>
      <c r="B343" s="55" t="s">
        <v>202</v>
      </c>
      <c r="C343" s="55" t="s">
        <v>122</v>
      </c>
      <c r="D343" s="55" t="s">
        <v>120</v>
      </c>
      <c r="E343" s="55" t="s">
        <v>159</v>
      </c>
      <c r="F343" s="55"/>
      <c r="G343" s="68" t="s">
        <v>158</v>
      </c>
      <c r="H343" s="56">
        <v>14683.4</v>
      </c>
      <c r="I343" s="56"/>
    </row>
    <row r="344" spans="1:9" ht="100.5" customHeight="1">
      <c r="A344" s="45" t="s">
        <v>373</v>
      </c>
      <c r="B344" s="18" t="s">
        <v>202</v>
      </c>
      <c r="C344" s="18" t="s">
        <v>122</v>
      </c>
      <c r="D344" s="18" t="s">
        <v>120</v>
      </c>
      <c r="E344" s="18" t="s">
        <v>331</v>
      </c>
      <c r="F344" s="18"/>
      <c r="G344" s="46"/>
      <c r="H344" s="44">
        <v>9208</v>
      </c>
      <c r="I344" s="44">
        <v>9208</v>
      </c>
    </row>
    <row r="345" spans="1:9" ht="29.25">
      <c r="A345" s="50" t="s">
        <v>328</v>
      </c>
      <c r="B345" s="18" t="s">
        <v>202</v>
      </c>
      <c r="C345" s="18" t="s">
        <v>122</v>
      </c>
      <c r="D345" s="18" t="s">
        <v>120</v>
      </c>
      <c r="E345" s="18" t="s">
        <v>331</v>
      </c>
      <c r="F345" s="18"/>
      <c r="G345" s="46" t="s">
        <v>327</v>
      </c>
      <c r="H345" s="44">
        <v>9208</v>
      </c>
      <c r="I345" s="44">
        <v>9208</v>
      </c>
    </row>
    <row r="346" spans="1:9" ht="57.75">
      <c r="A346" s="45" t="s">
        <v>73</v>
      </c>
      <c r="B346" s="18" t="s">
        <v>202</v>
      </c>
      <c r="C346" s="18" t="s">
        <v>122</v>
      </c>
      <c r="D346" s="18" t="s">
        <v>120</v>
      </c>
      <c r="E346" s="18" t="s">
        <v>29</v>
      </c>
      <c r="F346" s="18"/>
      <c r="G346" s="46"/>
      <c r="H346" s="47">
        <v>29247.3</v>
      </c>
      <c r="I346" s="47">
        <v>870.5</v>
      </c>
    </row>
    <row r="347" spans="1:9" ht="35.25" customHeight="1">
      <c r="A347" s="45" t="s">
        <v>367</v>
      </c>
      <c r="B347" s="18" t="s">
        <v>202</v>
      </c>
      <c r="C347" s="18" t="s">
        <v>122</v>
      </c>
      <c r="D347" s="18" t="s">
        <v>120</v>
      </c>
      <c r="E347" s="18" t="s">
        <v>366</v>
      </c>
      <c r="F347" s="18"/>
      <c r="G347" s="46"/>
      <c r="H347" s="47">
        <v>870.9</v>
      </c>
      <c r="I347" s="44">
        <v>870.5</v>
      </c>
    </row>
    <row r="348" spans="1:9" ht="15.75">
      <c r="A348" s="53" t="s">
        <v>321</v>
      </c>
      <c r="B348" s="18" t="s">
        <v>202</v>
      </c>
      <c r="C348" s="18" t="s">
        <v>122</v>
      </c>
      <c r="D348" s="18" t="s">
        <v>120</v>
      </c>
      <c r="E348" s="18" t="s">
        <v>366</v>
      </c>
      <c r="F348" s="18"/>
      <c r="G348" s="46" t="s">
        <v>318</v>
      </c>
      <c r="H348" s="47">
        <v>870.9</v>
      </c>
      <c r="I348" s="47">
        <v>870.5</v>
      </c>
    </row>
    <row r="349" spans="1:9" ht="15.75">
      <c r="A349" s="48" t="s">
        <v>237</v>
      </c>
      <c r="B349" s="18" t="s">
        <v>202</v>
      </c>
      <c r="C349" s="18" t="s">
        <v>122</v>
      </c>
      <c r="D349" s="18" t="s">
        <v>120</v>
      </c>
      <c r="E349" s="18" t="s">
        <v>242</v>
      </c>
      <c r="F349" s="18"/>
      <c r="G349" s="46"/>
      <c r="H349" s="44">
        <v>210.3</v>
      </c>
      <c r="I349" s="44"/>
    </row>
    <row r="350" spans="1:9" ht="15.75">
      <c r="A350" s="53" t="s">
        <v>155</v>
      </c>
      <c r="B350" s="18" t="s">
        <v>202</v>
      </c>
      <c r="C350" s="18" t="s">
        <v>122</v>
      </c>
      <c r="D350" s="18" t="s">
        <v>120</v>
      </c>
      <c r="E350" s="18" t="s">
        <v>242</v>
      </c>
      <c r="F350" s="18"/>
      <c r="G350" s="46" t="s">
        <v>156</v>
      </c>
      <c r="H350" s="44">
        <v>210.3</v>
      </c>
      <c r="I350" s="44"/>
    </row>
    <row r="351" spans="1:9" ht="15.75">
      <c r="A351" s="37" t="s">
        <v>18</v>
      </c>
      <c r="B351" s="18" t="s">
        <v>202</v>
      </c>
      <c r="C351" s="18" t="s">
        <v>122</v>
      </c>
      <c r="D351" s="18" t="s">
        <v>120</v>
      </c>
      <c r="E351" s="18" t="s">
        <v>135</v>
      </c>
      <c r="F351" s="18"/>
      <c r="G351" s="46"/>
      <c r="H351" s="44">
        <v>28166.1</v>
      </c>
      <c r="I351" s="44"/>
    </row>
    <row r="352" spans="1:9" ht="15.75">
      <c r="A352" s="52" t="s">
        <v>155</v>
      </c>
      <c r="B352" s="55" t="s">
        <v>202</v>
      </c>
      <c r="C352" s="55" t="s">
        <v>122</v>
      </c>
      <c r="D352" s="55" t="s">
        <v>120</v>
      </c>
      <c r="E352" s="55" t="s">
        <v>135</v>
      </c>
      <c r="F352" s="55"/>
      <c r="G352" s="68" t="s">
        <v>156</v>
      </c>
      <c r="H352" s="56">
        <v>28166.1</v>
      </c>
      <c r="I352" s="56"/>
    </row>
    <row r="353" spans="1:9" ht="20.25" customHeight="1">
      <c r="A353" s="52" t="s">
        <v>83</v>
      </c>
      <c r="B353" s="55" t="s">
        <v>202</v>
      </c>
      <c r="C353" s="55" t="s">
        <v>122</v>
      </c>
      <c r="D353" s="55" t="s">
        <v>120</v>
      </c>
      <c r="E353" s="55" t="s">
        <v>84</v>
      </c>
      <c r="F353" s="55"/>
      <c r="G353" s="68"/>
      <c r="H353" s="56">
        <v>52132.1</v>
      </c>
      <c r="I353" s="56"/>
    </row>
    <row r="354" spans="1:9" ht="29.25">
      <c r="A354" s="51" t="s">
        <v>269</v>
      </c>
      <c r="B354" s="55" t="s">
        <v>202</v>
      </c>
      <c r="C354" s="55" t="s">
        <v>122</v>
      </c>
      <c r="D354" s="55" t="s">
        <v>120</v>
      </c>
      <c r="E354" s="55" t="s">
        <v>265</v>
      </c>
      <c r="F354" s="55"/>
      <c r="G354" s="68"/>
      <c r="H354" s="56">
        <v>50866</v>
      </c>
      <c r="I354" s="56"/>
    </row>
    <row r="355" spans="1:9" ht="15.75">
      <c r="A355" s="52" t="s">
        <v>155</v>
      </c>
      <c r="B355" s="55" t="s">
        <v>202</v>
      </c>
      <c r="C355" s="55" t="s">
        <v>122</v>
      </c>
      <c r="D355" s="55" t="s">
        <v>120</v>
      </c>
      <c r="E355" s="55" t="s">
        <v>265</v>
      </c>
      <c r="F355" s="55"/>
      <c r="G355" s="68" t="s">
        <v>156</v>
      </c>
      <c r="H355" s="56">
        <v>44090.1</v>
      </c>
      <c r="I355" s="56"/>
    </row>
    <row r="356" spans="1:9" ht="17.25" customHeight="1">
      <c r="A356" s="52" t="s">
        <v>152</v>
      </c>
      <c r="B356" s="55" t="s">
        <v>202</v>
      </c>
      <c r="C356" s="55" t="s">
        <v>122</v>
      </c>
      <c r="D356" s="55" t="s">
        <v>120</v>
      </c>
      <c r="E356" s="55" t="s">
        <v>265</v>
      </c>
      <c r="F356" s="55"/>
      <c r="G356" s="68" t="s">
        <v>158</v>
      </c>
      <c r="H356" s="56">
        <v>6775.9</v>
      </c>
      <c r="I356" s="52"/>
    </row>
    <row r="357" spans="1:9" ht="46.5" customHeight="1">
      <c r="A357" s="51" t="s">
        <v>231</v>
      </c>
      <c r="B357" s="55" t="s">
        <v>202</v>
      </c>
      <c r="C357" s="55" t="s">
        <v>122</v>
      </c>
      <c r="D357" s="55" t="s">
        <v>120</v>
      </c>
      <c r="E357" s="55" t="s">
        <v>136</v>
      </c>
      <c r="F357" s="55"/>
      <c r="G357" s="68"/>
      <c r="H357" s="56">
        <v>1266.1</v>
      </c>
      <c r="I357" s="52"/>
    </row>
    <row r="358" spans="1:9" ht="17.25" customHeight="1">
      <c r="A358" s="37" t="s">
        <v>94</v>
      </c>
      <c r="B358" s="18" t="s">
        <v>202</v>
      </c>
      <c r="C358" s="18" t="s">
        <v>122</v>
      </c>
      <c r="D358" s="18" t="s">
        <v>120</v>
      </c>
      <c r="E358" s="18" t="s">
        <v>136</v>
      </c>
      <c r="F358" s="18"/>
      <c r="G358" s="46" t="s">
        <v>158</v>
      </c>
      <c r="H358" s="44">
        <v>1266.1</v>
      </c>
      <c r="I358" s="37"/>
    </row>
    <row r="359" spans="1:9" ht="15.75">
      <c r="A359" s="42" t="s">
        <v>3</v>
      </c>
      <c r="B359" s="39" t="s">
        <v>202</v>
      </c>
      <c r="C359" s="39" t="s">
        <v>121</v>
      </c>
      <c r="D359" s="39"/>
      <c r="E359" s="39"/>
      <c r="F359" s="39"/>
      <c r="G359" s="40"/>
      <c r="H359" s="41">
        <v>13252.5</v>
      </c>
      <c r="I359" s="41">
        <v>12170.5</v>
      </c>
    </row>
    <row r="360" spans="1:9" ht="15.75">
      <c r="A360" s="42" t="s">
        <v>169</v>
      </c>
      <c r="B360" s="39" t="s">
        <v>202</v>
      </c>
      <c r="C360" s="39" t="s">
        <v>121</v>
      </c>
      <c r="D360" s="39" t="s">
        <v>116</v>
      </c>
      <c r="E360" s="39"/>
      <c r="F360" s="39"/>
      <c r="G360" s="40"/>
      <c r="H360" s="41">
        <v>12170.5</v>
      </c>
      <c r="I360" s="41">
        <v>12170.5</v>
      </c>
    </row>
    <row r="361" spans="1:9" ht="15.75">
      <c r="A361" s="37" t="s">
        <v>79</v>
      </c>
      <c r="B361" s="18" t="s">
        <v>202</v>
      </c>
      <c r="C361" s="18" t="s">
        <v>121</v>
      </c>
      <c r="D361" s="18" t="s">
        <v>116</v>
      </c>
      <c r="E361" s="18" t="s">
        <v>63</v>
      </c>
      <c r="F361" s="18"/>
      <c r="G361" s="46"/>
      <c r="H361" s="44">
        <v>12170.5</v>
      </c>
      <c r="I361" s="44">
        <v>12170.5</v>
      </c>
    </row>
    <row r="362" spans="1:9" ht="62.25" customHeight="1">
      <c r="A362" s="45" t="s">
        <v>426</v>
      </c>
      <c r="B362" s="18" t="s">
        <v>202</v>
      </c>
      <c r="C362" s="18" t="s">
        <v>121</v>
      </c>
      <c r="D362" s="18" t="s">
        <v>116</v>
      </c>
      <c r="E362" s="18" t="s">
        <v>425</v>
      </c>
      <c r="F362" s="18"/>
      <c r="G362" s="46"/>
      <c r="H362" s="44">
        <v>12170.5</v>
      </c>
      <c r="I362" s="44">
        <v>12170.5</v>
      </c>
    </row>
    <row r="363" spans="1:9" s="9" customFormat="1" ht="32.25" customHeight="1">
      <c r="A363" s="45" t="s">
        <v>422</v>
      </c>
      <c r="B363" s="18" t="s">
        <v>202</v>
      </c>
      <c r="C363" s="18" t="s">
        <v>121</v>
      </c>
      <c r="D363" s="18" t="s">
        <v>116</v>
      </c>
      <c r="E363" s="18" t="s">
        <v>425</v>
      </c>
      <c r="F363" s="18"/>
      <c r="G363" s="46" t="s">
        <v>421</v>
      </c>
      <c r="H363" s="44">
        <v>12170.5</v>
      </c>
      <c r="I363" s="44">
        <v>12170.5</v>
      </c>
    </row>
    <row r="364" spans="1:9" s="9" customFormat="1" ht="15.75">
      <c r="A364" s="42" t="s">
        <v>82</v>
      </c>
      <c r="B364" s="39" t="s">
        <v>202</v>
      </c>
      <c r="C364" s="39" t="s">
        <v>121</v>
      </c>
      <c r="D364" s="39" t="s">
        <v>130</v>
      </c>
      <c r="E364" s="18"/>
      <c r="F364" s="18"/>
      <c r="G364" s="46"/>
      <c r="H364" s="44">
        <v>1082</v>
      </c>
      <c r="I364" s="47"/>
    </row>
    <row r="365" spans="1:9" s="9" customFormat="1" ht="15.75">
      <c r="A365" s="37" t="s">
        <v>83</v>
      </c>
      <c r="B365" s="18" t="s">
        <v>202</v>
      </c>
      <c r="C365" s="18" t="s">
        <v>121</v>
      </c>
      <c r="D365" s="18" t="s">
        <v>130</v>
      </c>
      <c r="E365" s="18" t="s">
        <v>84</v>
      </c>
      <c r="F365" s="18"/>
      <c r="G365" s="46"/>
      <c r="H365" s="44">
        <v>1082</v>
      </c>
      <c r="I365" s="47"/>
    </row>
    <row r="366" spans="1:9" s="9" customFormat="1" ht="43.5">
      <c r="A366" s="54" t="s">
        <v>249</v>
      </c>
      <c r="B366" s="18" t="s">
        <v>202</v>
      </c>
      <c r="C366" s="18" t="s">
        <v>121</v>
      </c>
      <c r="D366" s="18" t="s">
        <v>130</v>
      </c>
      <c r="E366" s="18" t="s">
        <v>151</v>
      </c>
      <c r="F366" s="18" t="s">
        <v>36</v>
      </c>
      <c r="G366" s="46"/>
      <c r="H366" s="44">
        <v>1082</v>
      </c>
      <c r="I366" s="47"/>
    </row>
    <row r="367" spans="1:9" s="9" customFormat="1" ht="15.75">
      <c r="A367" s="53" t="s">
        <v>155</v>
      </c>
      <c r="B367" s="18" t="s">
        <v>202</v>
      </c>
      <c r="C367" s="18" t="s">
        <v>121</v>
      </c>
      <c r="D367" s="18" t="s">
        <v>130</v>
      </c>
      <c r="E367" s="18" t="s">
        <v>151</v>
      </c>
      <c r="F367" s="18"/>
      <c r="G367" s="46" t="s">
        <v>156</v>
      </c>
      <c r="H367" s="44">
        <v>300</v>
      </c>
      <c r="I367" s="47"/>
    </row>
    <row r="368" spans="1:9" s="9" customFormat="1" ht="15.75">
      <c r="A368" s="52" t="s">
        <v>94</v>
      </c>
      <c r="B368" s="55" t="s">
        <v>202</v>
      </c>
      <c r="C368" s="55" t="s">
        <v>121</v>
      </c>
      <c r="D368" s="55" t="s">
        <v>130</v>
      </c>
      <c r="E368" s="55" t="s">
        <v>151</v>
      </c>
      <c r="F368" s="55"/>
      <c r="G368" s="68" t="s">
        <v>158</v>
      </c>
      <c r="H368" s="56">
        <v>782</v>
      </c>
      <c r="I368" s="56"/>
    </row>
    <row r="369" spans="1:9" s="9" customFormat="1" ht="60.75" customHeight="1">
      <c r="A369" s="71" t="s">
        <v>275</v>
      </c>
      <c r="B369" s="39" t="s">
        <v>203</v>
      </c>
      <c r="C369" s="39"/>
      <c r="D369" s="39"/>
      <c r="E369" s="39"/>
      <c r="F369" s="39"/>
      <c r="G369" s="40"/>
      <c r="H369" s="41">
        <v>145952.2</v>
      </c>
      <c r="I369" s="41">
        <v>5461.3</v>
      </c>
    </row>
    <row r="370" spans="1:9" s="9" customFormat="1" ht="15.75">
      <c r="A370" s="42" t="s">
        <v>4</v>
      </c>
      <c r="B370" s="39" t="s">
        <v>203</v>
      </c>
      <c r="C370" s="39" t="s">
        <v>122</v>
      </c>
      <c r="D370" s="39"/>
      <c r="E370" s="39"/>
      <c r="F370" s="39"/>
      <c r="G370" s="40"/>
      <c r="H370" s="41">
        <v>37861.1</v>
      </c>
      <c r="I370" s="41">
        <v>4384</v>
      </c>
    </row>
    <row r="371" spans="1:9" s="9" customFormat="1" ht="15.75">
      <c r="A371" s="42" t="s">
        <v>7</v>
      </c>
      <c r="B371" s="39" t="s">
        <v>203</v>
      </c>
      <c r="C371" s="39" t="s">
        <v>122</v>
      </c>
      <c r="D371" s="39" t="s">
        <v>115</v>
      </c>
      <c r="E371" s="39"/>
      <c r="F371" s="39"/>
      <c r="G371" s="40"/>
      <c r="H371" s="41">
        <v>30006.5</v>
      </c>
      <c r="I371" s="41">
        <v>210</v>
      </c>
    </row>
    <row r="372" spans="1:9" s="9" customFormat="1" ht="15.75">
      <c r="A372" s="37" t="s">
        <v>21</v>
      </c>
      <c r="B372" s="18" t="s">
        <v>203</v>
      </c>
      <c r="C372" s="18" t="s">
        <v>122</v>
      </c>
      <c r="D372" s="18" t="s">
        <v>115</v>
      </c>
      <c r="E372" s="18" t="s">
        <v>22</v>
      </c>
      <c r="F372" s="18"/>
      <c r="G372" s="46"/>
      <c r="H372" s="44">
        <v>30006.5</v>
      </c>
      <c r="I372" s="44">
        <v>210</v>
      </c>
    </row>
    <row r="373" spans="1:9" s="9" customFormat="1" ht="15.75">
      <c r="A373" s="48" t="s">
        <v>237</v>
      </c>
      <c r="B373" s="18" t="s">
        <v>203</v>
      </c>
      <c r="C373" s="18" t="s">
        <v>122</v>
      </c>
      <c r="D373" s="18" t="s">
        <v>115</v>
      </c>
      <c r="E373" s="18" t="s">
        <v>241</v>
      </c>
      <c r="F373" s="18"/>
      <c r="G373" s="46"/>
      <c r="H373" s="44">
        <v>307.8</v>
      </c>
      <c r="I373" s="44"/>
    </row>
    <row r="374" spans="1:9" s="9" customFormat="1" ht="15.75">
      <c r="A374" s="37" t="s">
        <v>155</v>
      </c>
      <c r="B374" s="18" t="s">
        <v>203</v>
      </c>
      <c r="C374" s="18" t="s">
        <v>122</v>
      </c>
      <c r="D374" s="18" t="s">
        <v>115</v>
      </c>
      <c r="E374" s="18" t="s">
        <v>241</v>
      </c>
      <c r="F374" s="18"/>
      <c r="G374" s="46" t="s">
        <v>156</v>
      </c>
      <c r="H374" s="44">
        <v>307.8</v>
      </c>
      <c r="I374" s="44"/>
    </row>
    <row r="375" spans="1:9" ht="15.75">
      <c r="A375" s="37" t="s">
        <v>18</v>
      </c>
      <c r="B375" s="18" t="s">
        <v>203</v>
      </c>
      <c r="C375" s="18" t="s">
        <v>122</v>
      </c>
      <c r="D375" s="18" t="s">
        <v>115</v>
      </c>
      <c r="E375" s="18" t="s">
        <v>134</v>
      </c>
      <c r="F375" s="18"/>
      <c r="G375" s="46"/>
      <c r="H375" s="44">
        <v>29698.7</v>
      </c>
      <c r="I375" s="44">
        <v>210</v>
      </c>
    </row>
    <row r="376" spans="1:9" ht="15.75">
      <c r="A376" s="37" t="s">
        <v>103</v>
      </c>
      <c r="B376" s="18" t="s">
        <v>203</v>
      </c>
      <c r="C376" s="18" t="s">
        <v>122</v>
      </c>
      <c r="D376" s="18" t="s">
        <v>115</v>
      </c>
      <c r="E376" s="18" t="s">
        <v>134</v>
      </c>
      <c r="F376" s="18"/>
      <c r="G376" s="46" t="s">
        <v>56</v>
      </c>
      <c r="H376" s="44">
        <v>2.9</v>
      </c>
      <c r="I376" s="44"/>
    </row>
    <row r="377" spans="1:9" ht="15.75">
      <c r="A377" s="37" t="s">
        <v>155</v>
      </c>
      <c r="B377" s="18" t="s">
        <v>203</v>
      </c>
      <c r="C377" s="18" t="s">
        <v>122</v>
      </c>
      <c r="D377" s="18" t="s">
        <v>115</v>
      </c>
      <c r="E377" s="18" t="s">
        <v>134</v>
      </c>
      <c r="F377" s="18"/>
      <c r="G377" s="46" t="s">
        <v>156</v>
      </c>
      <c r="H377" s="44">
        <v>29695.8</v>
      </c>
      <c r="I377" s="44">
        <v>210</v>
      </c>
    </row>
    <row r="378" spans="1:9" ht="15.75">
      <c r="A378" s="42" t="s">
        <v>20</v>
      </c>
      <c r="B378" s="39" t="s">
        <v>203</v>
      </c>
      <c r="C378" s="39" t="s">
        <v>122</v>
      </c>
      <c r="D378" s="39" t="s">
        <v>122</v>
      </c>
      <c r="E378" s="39"/>
      <c r="F378" s="39"/>
      <c r="G378" s="40"/>
      <c r="H378" s="41">
        <v>7854.6</v>
      </c>
      <c r="I378" s="41">
        <v>4174</v>
      </c>
    </row>
    <row r="379" spans="1:9" ht="15.75">
      <c r="A379" s="42" t="s">
        <v>60</v>
      </c>
      <c r="B379" s="39" t="s">
        <v>203</v>
      </c>
      <c r="C379" s="39" t="s">
        <v>122</v>
      </c>
      <c r="D379" s="39" t="s">
        <v>122</v>
      </c>
      <c r="E379" s="39" t="s">
        <v>61</v>
      </c>
      <c r="F379" s="39"/>
      <c r="G379" s="40"/>
      <c r="H379" s="41">
        <v>5745.6</v>
      </c>
      <c r="I379" s="41">
        <v>4174</v>
      </c>
    </row>
    <row r="380" spans="1:9" ht="43.5">
      <c r="A380" s="45" t="s">
        <v>434</v>
      </c>
      <c r="B380" s="18" t="s">
        <v>203</v>
      </c>
      <c r="C380" s="18" t="s">
        <v>122</v>
      </c>
      <c r="D380" s="18" t="s">
        <v>122</v>
      </c>
      <c r="E380" s="18" t="s">
        <v>401</v>
      </c>
      <c r="F380" s="39"/>
      <c r="G380" s="40"/>
      <c r="H380" s="44">
        <v>4174</v>
      </c>
      <c r="I380" s="44">
        <v>4174</v>
      </c>
    </row>
    <row r="381" spans="1:9" ht="43.5">
      <c r="A381" s="50" t="s">
        <v>435</v>
      </c>
      <c r="B381" s="18" t="s">
        <v>203</v>
      </c>
      <c r="C381" s="18" t="s">
        <v>122</v>
      </c>
      <c r="D381" s="18" t="s">
        <v>122</v>
      </c>
      <c r="E381" s="18" t="s">
        <v>401</v>
      </c>
      <c r="F381" s="39"/>
      <c r="G381" s="46" t="s">
        <v>402</v>
      </c>
      <c r="H381" s="44">
        <v>4174</v>
      </c>
      <c r="I381" s="44">
        <v>4174</v>
      </c>
    </row>
    <row r="382" spans="1:9" ht="15.75">
      <c r="A382" s="48" t="s">
        <v>237</v>
      </c>
      <c r="B382" s="18" t="s">
        <v>203</v>
      </c>
      <c r="C382" s="18" t="s">
        <v>122</v>
      </c>
      <c r="D382" s="18" t="s">
        <v>122</v>
      </c>
      <c r="E382" s="18" t="s">
        <v>248</v>
      </c>
      <c r="F382" s="18"/>
      <c r="G382" s="46"/>
      <c r="H382" s="44">
        <v>15</v>
      </c>
      <c r="I382" s="44"/>
    </row>
    <row r="383" spans="1:9" ht="15.75">
      <c r="A383" s="37" t="s">
        <v>155</v>
      </c>
      <c r="B383" s="18" t="s">
        <v>203</v>
      </c>
      <c r="C383" s="18" t="s">
        <v>122</v>
      </c>
      <c r="D383" s="18" t="s">
        <v>122</v>
      </c>
      <c r="E383" s="18" t="s">
        <v>248</v>
      </c>
      <c r="F383" s="18"/>
      <c r="G383" s="46" t="s">
        <v>156</v>
      </c>
      <c r="H383" s="44">
        <v>15</v>
      </c>
      <c r="I383" s="44"/>
    </row>
    <row r="384" spans="1:9" ht="15.75">
      <c r="A384" s="37" t="s">
        <v>18</v>
      </c>
      <c r="B384" s="18" t="s">
        <v>203</v>
      </c>
      <c r="C384" s="18" t="s">
        <v>122</v>
      </c>
      <c r="D384" s="18" t="s">
        <v>122</v>
      </c>
      <c r="E384" s="18" t="s">
        <v>184</v>
      </c>
      <c r="F384" s="18"/>
      <c r="G384" s="46"/>
      <c r="H384" s="44">
        <v>1556.6</v>
      </c>
      <c r="I384" s="44"/>
    </row>
    <row r="385" spans="1:9" ht="15.75">
      <c r="A385" s="37" t="s">
        <v>155</v>
      </c>
      <c r="B385" s="62" t="s">
        <v>203</v>
      </c>
      <c r="C385" s="62" t="s">
        <v>122</v>
      </c>
      <c r="D385" s="62" t="s">
        <v>122</v>
      </c>
      <c r="E385" s="62" t="s">
        <v>184</v>
      </c>
      <c r="F385" s="62" t="s">
        <v>11</v>
      </c>
      <c r="G385" s="63" t="s">
        <v>156</v>
      </c>
      <c r="H385" s="47">
        <v>1556.6</v>
      </c>
      <c r="I385" s="47"/>
    </row>
    <row r="386" spans="1:9" ht="15.75">
      <c r="A386" s="42" t="s">
        <v>83</v>
      </c>
      <c r="B386" s="39" t="s">
        <v>203</v>
      </c>
      <c r="C386" s="39" t="s">
        <v>122</v>
      </c>
      <c r="D386" s="39" t="s">
        <v>122</v>
      </c>
      <c r="E386" s="39" t="s">
        <v>84</v>
      </c>
      <c r="F386" s="39"/>
      <c r="G386" s="40"/>
      <c r="H386" s="41">
        <v>2109</v>
      </c>
      <c r="I386" s="41">
        <v>0</v>
      </c>
    </row>
    <row r="387" spans="1:9" ht="29.25">
      <c r="A387" s="64" t="s">
        <v>216</v>
      </c>
      <c r="B387" s="18" t="s">
        <v>203</v>
      </c>
      <c r="C387" s="18" t="s">
        <v>122</v>
      </c>
      <c r="D387" s="18" t="s">
        <v>122</v>
      </c>
      <c r="E387" s="18" t="s">
        <v>264</v>
      </c>
      <c r="F387" s="18"/>
      <c r="G387" s="46"/>
      <c r="H387" s="44">
        <v>1609</v>
      </c>
      <c r="I387" s="37"/>
    </row>
    <row r="388" spans="1:9" ht="15.75">
      <c r="A388" s="37" t="s">
        <v>155</v>
      </c>
      <c r="B388" s="18" t="s">
        <v>203</v>
      </c>
      <c r="C388" s="18" t="s">
        <v>122</v>
      </c>
      <c r="D388" s="18" t="s">
        <v>122</v>
      </c>
      <c r="E388" s="18" t="s">
        <v>264</v>
      </c>
      <c r="F388" s="18"/>
      <c r="G388" s="46" t="s">
        <v>156</v>
      </c>
      <c r="H388" s="44">
        <v>1240.6</v>
      </c>
      <c r="I388" s="37"/>
    </row>
    <row r="389" spans="1:9" ht="15.75">
      <c r="A389" s="52" t="s">
        <v>94</v>
      </c>
      <c r="B389" s="18" t="s">
        <v>203</v>
      </c>
      <c r="C389" s="18" t="s">
        <v>122</v>
      </c>
      <c r="D389" s="18" t="s">
        <v>122</v>
      </c>
      <c r="E389" s="18" t="s">
        <v>264</v>
      </c>
      <c r="F389" s="18"/>
      <c r="G389" s="46" t="s">
        <v>158</v>
      </c>
      <c r="H389" s="44">
        <v>368.4</v>
      </c>
      <c r="I389" s="37"/>
    </row>
    <row r="390" spans="1:9" ht="29.25">
      <c r="A390" s="50" t="s">
        <v>269</v>
      </c>
      <c r="B390" s="62" t="s">
        <v>203</v>
      </c>
      <c r="C390" s="62" t="s">
        <v>122</v>
      </c>
      <c r="D390" s="62" t="s">
        <v>122</v>
      </c>
      <c r="E390" s="18" t="s">
        <v>265</v>
      </c>
      <c r="F390" s="62"/>
      <c r="G390" s="63"/>
      <c r="H390" s="44">
        <v>500</v>
      </c>
      <c r="I390" s="37"/>
    </row>
    <row r="391" spans="1:9" ht="15.75">
      <c r="A391" s="37" t="s">
        <v>155</v>
      </c>
      <c r="B391" s="62" t="s">
        <v>203</v>
      </c>
      <c r="C391" s="62" t="s">
        <v>122</v>
      </c>
      <c r="D391" s="62" t="s">
        <v>122</v>
      </c>
      <c r="E391" s="18" t="s">
        <v>265</v>
      </c>
      <c r="F391" s="62"/>
      <c r="G391" s="63" t="s">
        <v>156</v>
      </c>
      <c r="H391" s="44">
        <v>328</v>
      </c>
      <c r="I391" s="37"/>
    </row>
    <row r="392" spans="1:9" ht="15.75">
      <c r="A392" s="53" t="s">
        <v>152</v>
      </c>
      <c r="B392" s="62" t="s">
        <v>203</v>
      </c>
      <c r="C392" s="62" t="s">
        <v>122</v>
      </c>
      <c r="D392" s="62" t="s">
        <v>122</v>
      </c>
      <c r="E392" s="18" t="s">
        <v>265</v>
      </c>
      <c r="F392" s="62"/>
      <c r="G392" s="63" t="s">
        <v>158</v>
      </c>
      <c r="H392" s="44">
        <v>172</v>
      </c>
      <c r="I392" s="37"/>
    </row>
    <row r="393" spans="1:9" ht="15.75">
      <c r="A393" s="42" t="s">
        <v>224</v>
      </c>
      <c r="B393" s="39" t="s">
        <v>203</v>
      </c>
      <c r="C393" s="39" t="s">
        <v>123</v>
      </c>
      <c r="D393" s="39"/>
      <c r="E393" s="39"/>
      <c r="F393" s="39"/>
      <c r="G393" s="40"/>
      <c r="H393" s="41">
        <v>91098.2</v>
      </c>
      <c r="I393" s="41">
        <v>1077.3</v>
      </c>
    </row>
    <row r="394" spans="1:9" ht="15.75">
      <c r="A394" s="42" t="s">
        <v>24</v>
      </c>
      <c r="B394" s="39" t="s">
        <v>203</v>
      </c>
      <c r="C394" s="39" t="s">
        <v>123</v>
      </c>
      <c r="D394" s="39" t="s">
        <v>114</v>
      </c>
      <c r="E394" s="39"/>
      <c r="F394" s="39"/>
      <c r="G394" s="40"/>
      <c r="H394" s="41">
        <v>69416.9</v>
      </c>
      <c r="I394" s="41">
        <v>1077.3</v>
      </c>
    </row>
    <row r="395" spans="1:9" ht="29.25">
      <c r="A395" s="45" t="s">
        <v>232</v>
      </c>
      <c r="B395" s="18" t="s">
        <v>203</v>
      </c>
      <c r="C395" s="18" t="s">
        <v>123</v>
      </c>
      <c r="D395" s="18" t="s">
        <v>114</v>
      </c>
      <c r="E395" s="18" t="s">
        <v>25</v>
      </c>
      <c r="F395" s="18"/>
      <c r="G395" s="46"/>
      <c r="H395" s="44">
        <v>42892.6</v>
      </c>
      <c r="I395" s="44">
        <v>881.3</v>
      </c>
    </row>
    <row r="396" spans="1:9" ht="29.25">
      <c r="A396" s="45" t="s">
        <v>473</v>
      </c>
      <c r="B396" s="18" t="s">
        <v>203</v>
      </c>
      <c r="C396" s="18" t="s">
        <v>123</v>
      </c>
      <c r="D396" s="18" t="s">
        <v>114</v>
      </c>
      <c r="E396" s="18" t="s">
        <v>223</v>
      </c>
      <c r="F396" s="18"/>
      <c r="G396" s="46"/>
      <c r="H396" s="44">
        <v>232.3</v>
      </c>
      <c r="I396" s="44">
        <v>232.3</v>
      </c>
    </row>
    <row r="397" spans="1:9" ht="15.75">
      <c r="A397" s="45" t="s">
        <v>474</v>
      </c>
      <c r="B397" s="18" t="s">
        <v>203</v>
      </c>
      <c r="C397" s="18" t="s">
        <v>123</v>
      </c>
      <c r="D397" s="18" t="s">
        <v>114</v>
      </c>
      <c r="E397" s="18" t="s">
        <v>223</v>
      </c>
      <c r="F397" s="18"/>
      <c r="G397" s="46"/>
      <c r="H397" s="44">
        <v>232.3</v>
      </c>
      <c r="I397" s="44">
        <v>232.3</v>
      </c>
    </row>
    <row r="398" spans="1:9" ht="15.75">
      <c r="A398" s="37" t="s">
        <v>369</v>
      </c>
      <c r="B398" s="18" t="s">
        <v>203</v>
      </c>
      <c r="C398" s="18" t="s">
        <v>123</v>
      </c>
      <c r="D398" s="18" t="s">
        <v>114</v>
      </c>
      <c r="E398" s="18" t="s">
        <v>223</v>
      </c>
      <c r="F398" s="18"/>
      <c r="G398" s="46" t="s">
        <v>368</v>
      </c>
      <c r="H398" s="44">
        <v>232.3</v>
      </c>
      <c r="I398" s="44">
        <v>232.3</v>
      </c>
    </row>
    <row r="399" spans="1:9" ht="100.5">
      <c r="A399" s="45" t="s">
        <v>490</v>
      </c>
      <c r="B399" s="18" t="s">
        <v>203</v>
      </c>
      <c r="C399" s="18" t="s">
        <v>123</v>
      </c>
      <c r="D399" s="18" t="s">
        <v>114</v>
      </c>
      <c r="E399" s="18" t="s">
        <v>489</v>
      </c>
      <c r="F399" s="18"/>
      <c r="G399" s="46"/>
      <c r="H399" s="44">
        <v>599</v>
      </c>
      <c r="I399" s="44">
        <v>599</v>
      </c>
    </row>
    <row r="400" spans="1:9" ht="15.75">
      <c r="A400" s="37" t="s">
        <v>369</v>
      </c>
      <c r="B400" s="18" t="s">
        <v>203</v>
      </c>
      <c r="C400" s="18" t="s">
        <v>123</v>
      </c>
      <c r="D400" s="18" t="s">
        <v>114</v>
      </c>
      <c r="E400" s="18" t="s">
        <v>489</v>
      </c>
      <c r="F400" s="18"/>
      <c r="G400" s="46" t="s">
        <v>368</v>
      </c>
      <c r="H400" s="44">
        <v>599</v>
      </c>
      <c r="I400" s="44">
        <v>599</v>
      </c>
    </row>
    <row r="401" spans="1:9" ht="15.75">
      <c r="A401" s="48" t="s">
        <v>237</v>
      </c>
      <c r="B401" s="18" t="s">
        <v>203</v>
      </c>
      <c r="C401" s="18" t="s">
        <v>123</v>
      </c>
      <c r="D401" s="18" t="s">
        <v>114</v>
      </c>
      <c r="E401" s="18" t="s">
        <v>245</v>
      </c>
      <c r="F401" s="18"/>
      <c r="G401" s="46"/>
      <c r="H401" s="44">
        <v>4761.1</v>
      </c>
      <c r="I401" s="44"/>
    </row>
    <row r="402" spans="1:9" ht="15.75">
      <c r="A402" s="37" t="s">
        <v>155</v>
      </c>
      <c r="B402" s="18" t="s">
        <v>203</v>
      </c>
      <c r="C402" s="18" t="s">
        <v>123</v>
      </c>
      <c r="D402" s="18" t="s">
        <v>114</v>
      </c>
      <c r="E402" s="18" t="s">
        <v>245</v>
      </c>
      <c r="F402" s="18"/>
      <c r="G402" s="46" t="s">
        <v>156</v>
      </c>
      <c r="H402" s="44">
        <v>4761.1</v>
      </c>
      <c r="I402" s="44"/>
    </row>
    <row r="403" spans="1:9" ht="15.75">
      <c r="A403" s="37" t="s">
        <v>18</v>
      </c>
      <c r="B403" s="18" t="s">
        <v>203</v>
      </c>
      <c r="C403" s="18" t="s">
        <v>123</v>
      </c>
      <c r="D403" s="18" t="s">
        <v>114</v>
      </c>
      <c r="E403" s="18" t="s">
        <v>137</v>
      </c>
      <c r="F403" s="18"/>
      <c r="G403" s="46"/>
      <c r="H403" s="44">
        <v>37300.2</v>
      </c>
      <c r="I403" s="44">
        <v>50</v>
      </c>
    </row>
    <row r="404" spans="1:9" ht="15.75">
      <c r="A404" s="37" t="s">
        <v>103</v>
      </c>
      <c r="B404" s="18" t="s">
        <v>203</v>
      </c>
      <c r="C404" s="18" t="s">
        <v>123</v>
      </c>
      <c r="D404" s="18" t="s">
        <v>114</v>
      </c>
      <c r="E404" s="18" t="s">
        <v>137</v>
      </c>
      <c r="F404" s="18"/>
      <c r="G404" s="46" t="s">
        <v>56</v>
      </c>
      <c r="H404" s="44">
        <v>140</v>
      </c>
      <c r="I404" s="44"/>
    </row>
    <row r="405" spans="1:9" ht="15.75">
      <c r="A405" s="52" t="s">
        <v>155</v>
      </c>
      <c r="B405" s="55" t="s">
        <v>203</v>
      </c>
      <c r="C405" s="55" t="s">
        <v>123</v>
      </c>
      <c r="D405" s="55" t="s">
        <v>114</v>
      </c>
      <c r="E405" s="55" t="s">
        <v>137</v>
      </c>
      <c r="F405" s="55"/>
      <c r="G405" s="68" t="s">
        <v>156</v>
      </c>
      <c r="H405" s="56">
        <v>37160.2</v>
      </c>
      <c r="I405" s="56">
        <v>50</v>
      </c>
    </row>
    <row r="406" spans="1:9" ht="15.75">
      <c r="A406" s="42" t="s">
        <v>9</v>
      </c>
      <c r="B406" s="39" t="s">
        <v>203</v>
      </c>
      <c r="C406" s="39" t="s">
        <v>123</v>
      </c>
      <c r="D406" s="39" t="s">
        <v>114</v>
      </c>
      <c r="E406" s="39" t="s">
        <v>26</v>
      </c>
      <c r="F406" s="39"/>
      <c r="G406" s="40"/>
      <c r="H406" s="41">
        <v>3972.7</v>
      </c>
      <c r="I406" s="41">
        <v>0</v>
      </c>
    </row>
    <row r="407" spans="1:9" ht="15.75">
      <c r="A407" s="48" t="s">
        <v>237</v>
      </c>
      <c r="B407" s="18" t="s">
        <v>203</v>
      </c>
      <c r="C407" s="18" t="s">
        <v>123</v>
      </c>
      <c r="D407" s="18" t="s">
        <v>114</v>
      </c>
      <c r="E407" s="18" t="s">
        <v>246</v>
      </c>
      <c r="F407" s="39"/>
      <c r="G407" s="40"/>
      <c r="H407" s="41">
        <v>4.3</v>
      </c>
      <c r="I407" s="41">
        <v>0</v>
      </c>
    </row>
    <row r="408" spans="1:9" ht="15.75">
      <c r="A408" s="37" t="s">
        <v>103</v>
      </c>
      <c r="B408" s="18" t="s">
        <v>203</v>
      </c>
      <c r="C408" s="18" t="s">
        <v>123</v>
      </c>
      <c r="D408" s="18" t="s">
        <v>114</v>
      </c>
      <c r="E408" s="18" t="s">
        <v>246</v>
      </c>
      <c r="F408" s="39"/>
      <c r="G408" s="46" t="s">
        <v>56</v>
      </c>
      <c r="H408" s="44">
        <v>0</v>
      </c>
      <c r="I408" s="41"/>
    </row>
    <row r="409" spans="1:9" ht="15.75">
      <c r="A409" s="37" t="s">
        <v>155</v>
      </c>
      <c r="B409" s="18" t="s">
        <v>203</v>
      </c>
      <c r="C409" s="18" t="s">
        <v>123</v>
      </c>
      <c r="D409" s="18" t="s">
        <v>114</v>
      </c>
      <c r="E409" s="18" t="s">
        <v>246</v>
      </c>
      <c r="F409" s="39"/>
      <c r="G409" s="46" t="s">
        <v>156</v>
      </c>
      <c r="H409" s="44">
        <v>4.3</v>
      </c>
      <c r="I409" s="41"/>
    </row>
    <row r="410" spans="1:9" ht="15.75">
      <c r="A410" s="37" t="s">
        <v>18</v>
      </c>
      <c r="B410" s="18" t="s">
        <v>203</v>
      </c>
      <c r="C410" s="18" t="s">
        <v>123</v>
      </c>
      <c r="D410" s="18" t="s">
        <v>114</v>
      </c>
      <c r="E410" s="18" t="s">
        <v>138</v>
      </c>
      <c r="F410" s="18"/>
      <c r="G410" s="46"/>
      <c r="H410" s="44">
        <v>3968.4</v>
      </c>
      <c r="I410" s="44"/>
    </row>
    <row r="411" spans="1:9" ht="15.75">
      <c r="A411" s="37" t="s">
        <v>103</v>
      </c>
      <c r="B411" s="18" t="s">
        <v>203</v>
      </c>
      <c r="C411" s="18" t="s">
        <v>123</v>
      </c>
      <c r="D411" s="18" t="s">
        <v>114</v>
      </c>
      <c r="E411" s="18" t="s">
        <v>138</v>
      </c>
      <c r="F411" s="18"/>
      <c r="G411" s="46" t="s">
        <v>56</v>
      </c>
      <c r="H411" s="44">
        <v>2.1</v>
      </c>
      <c r="I411" s="44"/>
    </row>
    <row r="412" spans="1:9" ht="15.75">
      <c r="A412" s="37" t="s">
        <v>155</v>
      </c>
      <c r="B412" s="18" t="s">
        <v>203</v>
      </c>
      <c r="C412" s="18" t="s">
        <v>123</v>
      </c>
      <c r="D412" s="18" t="s">
        <v>114</v>
      </c>
      <c r="E412" s="18" t="s">
        <v>138</v>
      </c>
      <c r="F412" s="18"/>
      <c r="G412" s="46" t="s">
        <v>156</v>
      </c>
      <c r="H412" s="44">
        <v>3966.3</v>
      </c>
      <c r="I412" s="37"/>
    </row>
    <row r="413" spans="1:9" ht="15.75">
      <c r="A413" s="72" t="s">
        <v>10</v>
      </c>
      <c r="B413" s="73" t="s">
        <v>203</v>
      </c>
      <c r="C413" s="73" t="s">
        <v>123</v>
      </c>
      <c r="D413" s="73" t="s">
        <v>114</v>
      </c>
      <c r="E413" s="73" t="s">
        <v>27</v>
      </c>
      <c r="F413" s="73"/>
      <c r="G413" s="74"/>
      <c r="H413" s="75">
        <v>11434.6</v>
      </c>
      <c r="I413" s="75">
        <v>196</v>
      </c>
    </row>
    <row r="414" spans="1:9" ht="43.5">
      <c r="A414" s="51" t="s">
        <v>461</v>
      </c>
      <c r="B414" s="55" t="s">
        <v>203</v>
      </c>
      <c r="C414" s="55" t="s">
        <v>123</v>
      </c>
      <c r="D414" s="55" t="s">
        <v>114</v>
      </c>
      <c r="E414" s="55" t="s">
        <v>462</v>
      </c>
      <c r="F414" s="73"/>
      <c r="G414" s="74"/>
      <c r="H414" s="56">
        <v>196</v>
      </c>
      <c r="I414" s="56">
        <v>196</v>
      </c>
    </row>
    <row r="415" spans="1:9" ht="15.75">
      <c r="A415" s="52" t="s">
        <v>369</v>
      </c>
      <c r="B415" s="55" t="s">
        <v>203</v>
      </c>
      <c r="C415" s="55" t="s">
        <v>123</v>
      </c>
      <c r="D415" s="55" t="s">
        <v>114</v>
      </c>
      <c r="E415" s="55" t="s">
        <v>462</v>
      </c>
      <c r="F415" s="73"/>
      <c r="G415" s="68" t="s">
        <v>368</v>
      </c>
      <c r="H415" s="56">
        <v>196</v>
      </c>
      <c r="I415" s="56">
        <v>196</v>
      </c>
    </row>
    <row r="416" spans="1:9" ht="15.75">
      <c r="A416" s="76" t="s">
        <v>237</v>
      </c>
      <c r="B416" s="55" t="s">
        <v>203</v>
      </c>
      <c r="C416" s="55" t="s">
        <v>123</v>
      </c>
      <c r="D416" s="55" t="s">
        <v>114</v>
      </c>
      <c r="E416" s="55" t="s">
        <v>244</v>
      </c>
      <c r="F416" s="55"/>
      <c r="G416" s="68"/>
      <c r="H416" s="56">
        <v>6</v>
      </c>
      <c r="I416" s="56"/>
    </row>
    <row r="417" spans="1:9" ht="15.75">
      <c r="A417" s="52" t="s">
        <v>155</v>
      </c>
      <c r="B417" s="55" t="s">
        <v>203</v>
      </c>
      <c r="C417" s="55" t="s">
        <v>123</v>
      </c>
      <c r="D417" s="55" t="s">
        <v>114</v>
      </c>
      <c r="E417" s="55" t="s">
        <v>244</v>
      </c>
      <c r="F417" s="55"/>
      <c r="G417" s="68" t="s">
        <v>156</v>
      </c>
      <c r="H417" s="56">
        <v>6</v>
      </c>
      <c r="I417" s="56"/>
    </row>
    <row r="418" spans="1:9" ht="15.75">
      <c r="A418" s="52" t="s">
        <v>18</v>
      </c>
      <c r="B418" s="55" t="s">
        <v>203</v>
      </c>
      <c r="C418" s="55" t="s">
        <v>123</v>
      </c>
      <c r="D418" s="55" t="s">
        <v>114</v>
      </c>
      <c r="E418" s="55" t="s">
        <v>139</v>
      </c>
      <c r="F418" s="55"/>
      <c r="G418" s="68"/>
      <c r="H418" s="56">
        <v>11232.6</v>
      </c>
      <c r="I418" s="56"/>
    </row>
    <row r="419" spans="1:9" ht="15.75">
      <c r="A419" s="52" t="s">
        <v>103</v>
      </c>
      <c r="B419" s="55" t="s">
        <v>203</v>
      </c>
      <c r="C419" s="55" t="s">
        <v>123</v>
      </c>
      <c r="D419" s="55" t="s">
        <v>114</v>
      </c>
      <c r="E419" s="55" t="s">
        <v>139</v>
      </c>
      <c r="F419" s="55"/>
      <c r="G419" s="68" t="s">
        <v>56</v>
      </c>
      <c r="H419" s="56">
        <v>11.4</v>
      </c>
      <c r="I419" s="56"/>
    </row>
    <row r="420" spans="1:9" ht="15.75">
      <c r="A420" s="52" t="s">
        <v>155</v>
      </c>
      <c r="B420" s="55" t="s">
        <v>203</v>
      </c>
      <c r="C420" s="55" t="s">
        <v>123</v>
      </c>
      <c r="D420" s="55" t="s">
        <v>114</v>
      </c>
      <c r="E420" s="55" t="s">
        <v>139</v>
      </c>
      <c r="F420" s="55"/>
      <c r="G420" s="68" t="s">
        <v>156</v>
      </c>
      <c r="H420" s="56">
        <v>11221.2</v>
      </c>
      <c r="I420" s="56"/>
    </row>
    <row r="421" spans="1:9" ht="30">
      <c r="A421" s="43" t="s">
        <v>74</v>
      </c>
      <c r="B421" s="39" t="s">
        <v>203</v>
      </c>
      <c r="C421" s="39" t="s">
        <v>123</v>
      </c>
      <c r="D421" s="39" t="s">
        <v>114</v>
      </c>
      <c r="E421" s="39" t="s">
        <v>28</v>
      </c>
      <c r="F421" s="39"/>
      <c r="G421" s="40"/>
      <c r="H421" s="41">
        <v>11117</v>
      </c>
      <c r="I421" s="41"/>
    </row>
    <row r="422" spans="1:9" ht="15.75">
      <c r="A422" s="48" t="s">
        <v>237</v>
      </c>
      <c r="B422" s="18" t="s">
        <v>203</v>
      </c>
      <c r="C422" s="18" t="s">
        <v>123</v>
      </c>
      <c r="D422" s="18" t="s">
        <v>114</v>
      </c>
      <c r="E422" s="18" t="s">
        <v>247</v>
      </c>
      <c r="F422" s="39"/>
      <c r="G422" s="40"/>
      <c r="H422" s="44">
        <v>283.7</v>
      </c>
      <c r="I422" s="41"/>
    </row>
    <row r="423" spans="1:9" ht="15.75">
      <c r="A423" s="37" t="s">
        <v>155</v>
      </c>
      <c r="B423" s="18" t="s">
        <v>203</v>
      </c>
      <c r="C423" s="18" t="s">
        <v>123</v>
      </c>
      <c r="D423" s="18" t="s">
        <v>114</v>
      </c>
      <c r="E423" s="18" t="s">
        <v>247</v>
      </c>
      <c r="F423" s="39"/>
      <c r="G423" s="46" t="s">
        <v>156</v>
      </c>
      <c r="H423" s="44">
        <v>283.7</v>
      </c>
      <c r="I423" s="41"/>
    </row>
    <row r="424" spans="1:9" ht="15.75">
      <c r="A424" s="37" t="s">
        <v>18</v>
      </c>
      <c r="B424" s="18" t="s">
        <v>203</v>
      </c>
      <c r="C424" s="18" t="s">
        <v>123</v>
      </c>
      <c r="D424" s="18" t="s">
        <v>114</v>
      </c>
      <c r="E424" s="18" t="s">
        <v>140</v>
      </c>
      <c r="F424" s="18"/>
      <c r="G424" s="46"/>
      <c r="H424" s="44">
        <v>10833.3</v>
      </c>
      <c r="I424" s="44"/>
    </row>
    <row r="425" spans="1:9" ht="15.75">
      <c r="A425" s="37" t="s">
        <v>155</v>
      </c>
      <c r="B425" s="18" t="s">
        <v>203</v>
      </c>
      <c r="C425" s="18" t="s">
        <v>123</v>
      </c>
      <c r="D425" s="18" t="s">
        <v>114</v>
      </c>
      <c r="E425" s="18" t="s">
        <v>140</v>
      </c>
      <c r="F425" s="18"/>
      <c r="G425" s="46" t="s">
        <v>156</v>
      </c>
      <c r="H425" s="44">
        <v>10833.3</v>
      </c>
      <c r="I425" s="44"/>
    </row>
    <row r="426" spans="1:9" ht="15.75">
      <c r="A426" s="42" t="s">
        <v>226</v>
      </c>
      <c r="B426" s="39" t="s">
        <v>203</v>
      </c>
      <c r="C426" s="39" t="s">
        <v>123</v>
      </c>
      <c r="D426" s="39" t="s">
        <v>116</v>
      </c>
      <c r="E426" s="39"/>
      <c r="F426" s="39"/>
      <c r="G426" s="40"/>
      <c r="H426" s="41">
        <v>21681.3</v>
      </c>
      <c r="I426" s="41"/>
    </row>
    <row r="427" spans="1:9" ht="15.75">
      <c r="A427" s="45" t="s">
        <v>95</v>
      </c>
      <c r="B427" s="18" t="s">
        <v>203</v>
      </c>
      <c r="C427" s="18" t="s">
        <v>123</v>
      </c>
      <c r="D427" s="18" t="s">
        <v>116</v>
      </c>
      <c r="E427" s="18" t="s">
        <v>157</v>
      </c>
      <c r="F427" s="39"/>
      <c r="G427" s="40"/>
      <c r="H427" s="44">
        <v>8329.6</v>
      </c>
      <c r="I427" s="44"/>
    </row>
    <row r="428" spans="1:9" ht="15.75">
      <c r="A428" s="37" t="s">
        <v>37</v>
      </c>
      <c r="B428" s="18" t="s">
        <v>203</v>
      </c>
      <c r="C428" s="18" t="s">
        <v>123</v>
      </c>
      <c r="D428" s="18" t="s">
        <v>116</v>
      </c>
      <c r="E428" s="18" t="s">
        <v>159</v>
      </c>
      <c r="F428" s="39"/>
      <c r="G428" s="40"/>
      <c r="H428" s="44">
        <v>8273.5</v>
      </c>
      <c r="I428" s="44"/>
    </row>
    <row r="429" spans="1:9" ht="15.75">
      <c r="A429" s="52" t="s">
        <v>152</v>
      </c>
      <c r="B429" s="55" t="s">
        <v>203</v>
      </c>
      <c r="C429" s="55" t="s">
        <v>123</v>
      </c>
      <c r="D429" s="55" t="s">
        <v>116</v>
      </c>
      <c r="E429" s="55" t="s">
        <v>159</v>
      </c>
      <c r="F429" s="73"/>
      <c r="G429" s="68" t="s">
        <v>158</v>
      </c>
      <c r="H429" s="56">
        <v>8273.5</v>
      </c>
      <c r="I429" s="56"/>
    </row>
    <row r="430" spans="1:9" ht="15.75">
      <c r="A430" s="48" t="s">
        <v>237</v>
      </c>
      <c r="B430" s="18" t="s">
        <v>203</v>
      </c>
      <c r="C430" s="18" t="s">
        <v>123</v>
      </c>
      <c r="D430" s="18" t="s">
        <v>116</v>
      </c>
      <c r="E430" s="18" t="s">
        <v>238</v>
      </c>
      <c r="F430" s="39"/>
      <c r="G430" s="46"/>
      <c r="H430" s="44">
        <v>56.1</v>
      </c>
      <c r="I430" s="44"/>
    </row>
    <row r="431" spans="1:9" ht="15.75">
      <c r="A431" s="53" t="s">
        <v>152</v>
      </c>
      <c r="B431" s="18" t="s">
        <v>203</v>
      </c>
      <c r="C431" s="18" t="s">
        <v>123</v>
      </c>
      <c r="D431" s="18" t="s">
        <v>116</v>
      </c>
      <c r="E431" s="18" t="s">
        <v>238</v>
      </c>
      <c r="F431" s="39"/>
      <c r="G431" s="46" t="s">
        <v>158</v>
      </c>
      <c r="H431" s="44">
        <v>56.1</v>
      </c>
      <c r="I431" s="44"/>
    </row>
    <row r="432" spans="1:9" ht="57.75">
      <c r="A432" s="45" t="s">
        <v>73</v>
      </c>
      <c r="B432" s="18" t="s">
        <v>203</v>
      </c>
      <c r="C432" s="18" t="s">
        <v>123</v>
      </c>
      <c r="D432" s="18" t="s">
        <v>116</v>
      </c>
      <c r="E432" s="18" t="s">
        <v>29</v>
      </c>
      <c r="F432" s="18"/>
      <c r="G432" s="46"/>
      <c r="H432" s="44">
        <v>6982.2</v>
      </c>
      <c r="I432" s="44"/>
    </row>
    <row r="433" spans="1:9" ht="15.75">
      <c r="A433" s="48" t="s">
        <v>237</v>
      </c>
      <c r="B433" s="18" t="s">
        <v>203</v>
      </c>
      <c r="C433" s="18" t="s">
        <v>123</v>
      </c>
      <c r="D433" s="18" t="s">
        <v>116</v>
      </c>
      <c r="E433" s="18" t="s">
        <v>242</v>
      </c>
      <c r="F433" s="18"/>
      <c r="G433" s="46"/>
      <c r="H433" s="44">
        <v>58.2</v>
      </c>
      <c r="I433" s="44"/>
    </row>
    <row r="434" spans="1:9" ht="15.75">
      <c r="A434" s="37" t="s">
        <v>155</v>
      </c>
      <c r="B434" s="18" t="s">
        <v>203</v>
      </c>
      <c r="C434" s="18" t="s">
        <v>123</v>
      </c>
      <c r="D434" s="18" t="s">
        <v>116</v>
      </c>
      <c r="E434" s="18" t="s">
        <v>242</v>
      </c>
      <c r="F434" s="18"/>
      <c r="G434" s="46" t="s">
        <v>156</v>
      </c>
      <c r="H434" s="44">
        <v>58.2</v>
      </c>
      <c r="I434" s="44"/>
    </row>
    <row r="435" spans="1:9" ht="15.75">
      <c r="A435" s="37" t="s">
        <v>18</v>
      </c>
      <c r="B435" s="18" t="s">
        <v>203</v>
      </c>
      <c r="C435" s="18" t="s">
        <v>123</v>
      </c>
      <c r="D435" s="18" t="s">
        <v>116</v>
      </c>
      <c r="E435" s="18" t="s">
        <v>135</v>
      </c>
      <c r="F435" s="18"/>
      <c r="G435" s="46"/>
      <c r="H435" s="44">
        <v>6924</v>
      </c>
      <c r="I435" s="44"/>
    </row>
    <row r="436" spans="1:9" ht="15.75">
      <c r="A436" s="37" t="s">
        <v>155</v>
      </c>
      <c r="B436" s="18" t="s">
        <v>203</v>
      </c>
      <c r="C436" s="18" t="s">
        <v>123</v>
      </c>
      <c r="D436" s="18" t="s">
        <v>116</v>
      </c>
      <c r="E436" s="18" t="s">
        <v>135</v>
      </c>
      <c r="F436" s="18"/>
      <c r="G436" s="46" t="s">
        <v>156</v>
      </c>
      <c r="H436" s="44">
        <v>6924</v>
      </c>
      <c r="I436" s="44"/>
    </row>
    <row r="437" spans="1:9" ht="15.75">
      <c r="A437" s="42" t="s">
        <v>83</v>
      </c>
      <c r="B437" s="18" t="s">
        <v>203</v>
      </c>
      <c r="C437" s="18" t="s">
        <v>123</v>
      </c>
      <c r="D437" s="18" t="s">
        <v>116</v>
      </c>
      <c r="E437" s="18" t="s">
        <v>84</v>
      </c>
      <c r="F437" s="18"/>
      <c r="G437" s="46"/>
      <c r="H437" s="44">
        <v>6369.5</v>
      </c>
      <c r="I437" s="44"/>
    </row>
    <row r="438" spans="1:9" ht="43.5">
      <c r="A438" s="45" t="s">
        <v>231</v>
      </c>
      <c r="B438" s="18" t="s">
        <v>203</v>
      </c>
      <c r="C438" s="18" t="s">
        <v>123</v>
      </c>
      <c r="D438" s="18" t="s">
        <v>116</v>
      </c>
      <c r="E438" s="18" t="s">
        <v>136</v>
      </c>
      <c r="F438" s="18"/>
      <c r="G438" s="46"/>
      <c r="H438" s="44">
        <v>753.6</v>
      </c>
      <c r="I438" s="44"/>
    </row>
    <row r="439" spans="1:9" ht="15.75">
      <c r="A439" s="37" t="s">
        <v>94</v>
      </c>
      <c r="B439" s="18" t="s">
        <v>203</v>
      </c>
      <c r="C439" s="18" t="s">
        <v>123</v>
      </c>
      <c r="D439" s="18" t="s">
        <v>116</v>
      </c>
      <c r="E439" s="18" t="s">
        <v>136</v>
      </c>
      <c r="F439" s="18"/>
      <c r="G439" s="46" t="s">
        <v>158</v>
      </c>
      <c r="H439" s="44">
        <v>753.6</v>
      </c>
      <c r="I439" s="44"/>
    </row>
    <row r="440" spans="1:9" ht="29.25">
      <c r="A440" s="45" t="s">
        <v>214</v>
      </c>
      <c r="B440" s="18" t="s">
        <v>203</v>
      </c>
      <c r="C440" s="18" t="s">
        <v>123</v>
      </c>
      <c r="D440" s="18" t="s">
        <v>116</v>
      </c>
      <c r="E440" s="18" t="s">
        <v>266</v>
      </c>
      <c r="F440" s="18"/>
      <c r="G440" s="46"/>
      <c r="H440" s="44">
        <v>5615.9</v>
      </c>
      <c r="I440" s="44"/>
    </row>
    <row r="441" spans="1:9" ht="15.75">
      <c r="A441" s="37" t="s">
        <v>155</v>
      </c>
      <c r="B441" s="18" t="s">
        <v>203</v>
      </c>
      <c r="C441" s="18" t="s">
        <v>123</v>
      </c>
      <c r="D441" s="18" t="s">
        <v>116</v>
      </c>
      <c r="E441" s="18" t="s">
        <v>266</v>
      </c>
      <c r="F441" s="18"/>
      <c r="G441" s="46" t="s">
        <v>156</v>
      </c>
      <c r="H441" s="44">
        <v>4183.8</v>
      </c>
      <c r="I441" s="37"/>
    </row>
    <row r="442" spans="1:9" ht="15.75">
      <c r="A442" s="37" t="s">
        <v>94</v>
      </c>
      <c r="B442" s="18" t="s">
        <v>203</v>
      </c>
      <c r="C442" s="18" t="s">
        <v>123</v>
      </c>
      <c r="D442" s="18" t="s">
        <v>116</v>
      </c>
      <c r="E442" s="18" t="s">
        <v>266</v>
      </c>
      <c r="F442" s="18"/>
      <c r="G442" s="46" t="s">
        <v>158</v>
      </c>
      <c r="H442" s="44">
        <v>1432.1</v>
      </c>
      <c r="I442" s="37"/>
    </row>
    <row r="443" spans="1:9" ht="15.75">
      <c r="A443" s="42" t="s">
        <v>142</v>
      </c>
      <c r="B443" s="39" t="s">
        <v>203</v>
      </c>
      <c r="C443" s="39" t="s">
        <v>196</v>
      </c>
      <c r="D443" s="39"/>
      <c r="E443" s="39"/>
      <c r="F443" s="39"/>
      <c r="G443" s="40"/>
      <c r="H443" s="41">
        <v>16992.9</v>
      </c>
      <c r="I443" s="41"/>
    </row>
    <row r="444" spans="1:9" ht="15.75">
      <c r="A444" s="42" t="s">
        <v>197</v>
      </c>
      <c r="B444" s="39" t="s">
        <v>203</v>
      </c>
      <c r="C444" s="39" t="s">
        <v>196</v>
      </c>
      <c r="D444" s="39" t="s">
        <v>114</v>
      </c>
      <c r="E444" s="39"/>
      <c r="F444" s="39"/>
      <c r="G444" s="40"/>
      <c r="H444" s="41">
        <v>16992.9</v>
      </c>
      <c r="I444" s="41"/>
    </row>
    <row r="445" spans="1:9" ht="15.75">
      <c r="A445" s="37" t="s">
        <v>50</v>
      </c>
      <c r="B445" s="18" t="s">
        <v>203</v>
      </c>
      <c r="C445" s="18" t="s">
        <v>196</v>
      </c>
      <c r="D445" s="18" t="s">
        <v>114</v>
      </c>
      <c r="E445" s="18" t="s">
        <v>51</v>
      </c>
      <c r="F445" s="18"/>
      <c r="G445" s="46"/>
      <c r="H445" s="44">
        <v>15116</v>
      </c>
      <c r="I445" s="44"/>
    </row>
    <row r="446" spans="1:9" ht="15.75">
      <c r="A446" s="48" t="s">
        <v>237</v>
      </c>
      <c r="B446" s="18" t="s">
        <v>203</v>
      </c>
      <c r="C446" s="18" t="s">
        <v>196</v>
      </c>
      <c r="D446" s="18" t="s">
        <v>114</v>
      </c>
      <c r="E446" s="18" t="s">
        <v>243</v>
      </c>
      <c r="F446" s="18"/>
      <c r="G446" s="46"/>
      <c r="H446" s="44">
        <v>796.8</v>
      </c>
      <c r="I446" s="44"/>
    </row>
    <row r="447" spans="1:9" ht="15.75">
      <c r="A447" s="37" t="s">
        <v>155</v>
      </c>
      <c r="B447" s="18" t="s">
        <v>203</v>
      </c>
      <c r="C447" s="18" t="s">
        <v>196</v>
      </c>
      <c r="D447" s="18" t="s">
        <v>114</v>
      </c>
      <c r="E447" s="18" t="s">
        <v>243</v>
      </c>
      <c r="F447" s="18"/>
      <c r="G447" s="46" t="s">
        <v>156</v>
      </c>
      <c r="H447" s="44">
        <v>796.8</v>
      </c>
      <c r="I447" s="44"/>
    </row>
    <row r="448" spans="1:9" ht="15.75">
      <c r="A448" s="37" t="s">
        <v>18</v>
      </c>
      <c r="B448" s="18" t="s">
        <v>203</v>
      </c>
      <c r="C448" s="18" t="s">
        <v>196</v>
      </c>
      <c r="D448" s="18" t="s">
        <v>114</v>
      </c>
      <c r="E448" s="18" t="s">
        <v>143</v>
      </c>
      <c r="F448" s="18"/>
      <c r="G448" s="46"/>
      <c r="H448" s="44">
        <v>14319.2</v>
      </c>
      <c r="I448" s="44"/>
    </row>
    <row r="449" spans="1:9" ht="15.75">
      <c r="A449" s="37" t="s">
        <v>103</v>
      </c>
      <c r="B449" s="18" t="s">
        <v>203</v>
      </c>
      <c r="C449" s="18" t="s">
        <v>196</v>
      </c>
      <c r="D449" s="18" t="s">
        <v>114</v>
      </c>
      <c r="E449" s="18" t="s">
        <v>143</v>
      </c>
      <c r="F449" s="18"/>
      <c r="G449" s="46" t="s">
        <v>56</v>
      </c>
      <c r="H449" s="44">
        <v>2.4</v>
      </c>
      <c r="I449" s="44"/>
    </row>
    <row r="450" spans="1:9" ht="15.75">
      <c r="A450" s="52" t="s">
        <v>155</v>
      </c>
      <c r="B450" s="55" t="s">
        <v>203</v>
      </c>
      <c r="C450" s="55" t="s">
        <v>196</v>
      </c>
      <c r="D450" s="55" t="s">
        <v>114</v>
      </c>
      <c r="E450" s="55" t="s">
        <v>143</v>
      </c>
      <c r="F450" s="55"/>
      <c r="G450" s="68" t="s">
        <v>156</v>
      </c>
      <c r="H450" s="56">
        <v>14316.8</v>
      </c>
      <c r="I450" s="52"/>
    </row>
    <row r="451" spans="1:9" ht="15.75">
      <c r="A451" s="37" t="s">
        <v>83</v>
      </c>
      <c r="B451" s="18" t="s">
        <v>203</v>
      </c>
      <c r="C451" s="18" t="s">
        <v>196</v>
      </c>
      <c r="D451" s="18" t="s">
        <v>114</v>
      </c>
      <c r="E451" s="18" t="s">
        <v>84</v>
      </c>
      <c r="F451" s="18"/>
      <c r="G451" s="46"/>
      <c r="H451" s="44">
        <v>1876.9</v>
      </c>
      <c r="I451" s="44"/>
    </row>
    <row r="452" spans="1:9" ht="43.5">
      <c r="A452" s="45" t="s">
        <v>251</v>
      </c>
      <c r="B452" s="18" t="s">
        <v>203</v>
      </c>
      <c r="C452" s="18" t="s">
        <v>196</v>
      </c>
      <c r="D452" s="18" t="s">
        <v>114</v>
      </c>
      <c r="E452" s="18" t="s">
        <v>268</v>
      </c>
      <c r="F452" s="18"/>
      <c r="G452" s="46"/>
      <c r="H452" s="44">
        <v>1876.9</v>
      </c>
      <c r="I452" s="37"/>
    </row>
    <row r="453" spans="1:9" ht="15.75">
      <c r="A453" s="37" t="s">
        <v>155</v>
      </c>
      <c r="B453" s="18" t="s">
        <v>203</v>
      </c>
      <c r="C453" s="18" t="s">
        <v>196</v>
      </c>
      <c r="D453" s="18" t="s">
        <v>114</v>
      </c>
      <c r="E453" s="18" t="s">
        <v>268</v>
      </c>
      <c r="F453" s="18"/>
      <c r="G453" s="46" t="s">
        <v>156</v>
      </c>
      <c r="H453" s="44">
        <v>1145</v>
      </c>
      <c r="I453" s="37"/>
    </row>
    <row r="454" spans="1:9" ht="15.75">
      <c r="A454" s="37" t="s">
        <v>94</v>
      </c>
      <c r="B454" s="18" t="s">
        <v>203</v>
      </c>
      <c r="C454" s="18" t="s">
        <v>196</v>
      </c>
      <c r="D454" s="18" t="s">
        <v>114</v>
      </c>
      <c r="E454" s="18" t="s">
        <v>268</v>
      </c>
      <c r="F454" s="18"/>
      <c r="G454" s="46" t="s">
        <v>158</v>
      </c>
      <c r="H454" s="44">
        <v>731.9</v>
      </c>
      <c r="I454" s="37"/>
    </row>
    <row r="455" spans="1:9" ht="72">
      <c r="A455" s="69" t="s">
        <v>502</v>
      </c>
      <c r="B455" s="39" t="s">
        <v>255</v>
      </c>
      <c r="C455" s="39"/>
      <c r="D455" s="39"/>
      <c r="E455" s="39"/>
      <c r="F455" s="39"/>
      <c r="G455" s="40"/>
      <c r="H455" s="41">
        <f>H456</f>
        <v>6035.099999999999</v>
      </c>
      <c r="I455" s="41"/>
    </row>
    <row r="456" spans="1:9" ht="15.75">
      <c r="A456" s="42" t="s">
        <v>13</v>
      </c>
      <c r="B456" s="39" t="s">
        <v>255</v>
      </c>
      <c r="C456" s="39" t="s">
        <v>114</v>
      </c>
      <c r="D456" s="39"/>
      <c r="E456" s="39"/>
      <c r="F456" s="39"/>
      <c r="G456" s="40"/>
      <c r="H456" s="41">
        <f>H457+H465</f>
        <v>6035.099999999999</v>
      </c>
      <c r="I456" s="41"/>
    </row>
    <row r="457" spans="1:9" ht="45">
      <c r="A457" s="43" t="s">
        <v>164</v>
      </c>
      <c r="B457" s="39" t="s">
        <v>255</v>
      </c>
      <c r="C457" s="39" t="s">
        <v>114</v>
      </c>
      <c r="D457" s="39" t="s">
        <v>119</v>
      </c>
      <c r="E457" s="39"/>
      <c r="F457" s="39"/>
      <c r="G457" s="40"/>
      <c r="H457" s="41">
        <f>H458</f>
        <v>5484.2</v>
      </c>
      <c r="I457" s="41"/>
    </row>
    <row r="458" spans="1:9" ht="43.5">
      <c r="A458" s="45" t="s">
        <v>161</v>
      </c>
      <c r="B458" s="18" t="s">
        <v>255</v>
      </c>
      <c r="C458" s="18" t="s">
        <v>114</v>
      </c>
      <c r="D458" s="18" t="s">
        <v>119</v>
      </c>
      <c r="E458" s="18" t="s">
        <v>157</v>
      </c>
      <c r="F458" s="18"/>
      <c r="G458" s="46"/>
      <c r="H458" s="44">
        <f>H459+H461+H463</f>
        <v>5484.2</v>
      </c>
      <c r="I458" s="44"/>
    </row>
    <row r="459" spans="1:9" ht="15.75">
      <c r="A459" s="37" t="s">
        <v>37</v>
      </c>
      <c r="B459" s="18" t="s">
        <v>255</v>
      </c>
      <c r="C459" s="18" t="s">
        <v>114</v>
      </c>
      <c r="D459" s="18" t="s">
        <v>119</v>
      </c>
      <c r="E459" s="18" t="s">
        <v>159</v>
      </c>
      <c r="F459" s="18"/>
      <c r="G459" s="46"/>
      <c r="H459" s="44">
        <f>H460</f>
        <v>2688.2</v>
      </c>
      <c r="I459" s="44"/>
    </row>
    <row r="460" spans="1:9" ht="15.75">
      <c r="A460" s="37" t="s">
        <v>94</v>
      </c>
      <c r="B460" s="18" t="s">
        <v>255</v>
      </c>
      <c r="C460" s="18" t="s">
        <v>114</v>
      </c>
      <c r="D460" s="18" t="s">
        <v>119</v>
      </c>
      <c r="E460" s="18" t="s">
        <v>159</v>
      </c>
      <c r="F460" s="18"/>
      <c r="G460" s="46" t="s">
        <v>158</v>
      </c>
      <c r="H460" s="44">
        <f>2703.2-15</f>
        <v>2688.2</v>
      </c>
      <c r="I460" s="44"/>
    </row>
    <row r="461" spans="1:9" ht="29.25">
      <c r="A461" s="45" t="s">
        <v>165</v>
      </c>
      <c r="B461" s="18" t="s">
        <v>255</v>
      </c>
      <c r="C461" s="18" t="s">
        <v>114</v>
      </c>
      <c r="D461" s="18" t="s">
        <v>119</v>
      </c>
      <c r="E461" s="18" t="s">
        <v>166</v>
      </c>
      <c r="F461" s="18"/>
      <c r="G461" s="46"/>
      <c r="H461" s="44">
        <v>2793</v>
      </c>
      <c r="I461" s="44"/>
    </row>
    <row r="462" spans="1:9" ht="15.75">
      <c r="A462" s="37" t="s">
        <v>94</v>
      </c>
      <c r="B462" s="18" t="s">
        <v>255</v>
      </c>
      <c r="C462" s="18" t="s">
        <v>114</v>
      </c>
      <c r="D462" s="18" t="s">
        <v>119</v>
      </c>
      <c r="E462" s="18" t="s">
        <v>166</v>
      </c>
      <c r="F462" s="18"/>
      <c r="G462" s="46" t="s">
        <v>158</v>
      </c>
      <c r="H462" s="44">
        <v>2793</v>
      </c>
      <c r="I462" s="44"/>
    </row>
    <row r="463" spans="1:9" ht="15.75">
      <c r="A463" s="48" t="s">
        <v>237</v>
      </c>
      <c r="B463" s="18" t="s">
        <v>255</v>
      </c>
      <c r="C463" s="18" t="s">
        <v>114</v>
      </c>
      <c r="D463" s="18" t="s">
        <v>195</v>
      </c>
      <c r="E463" s="18" t="s">
        <v>238</v>
      </c>
      <c r="F463" s="18"/>
      <c r="G463" s="46"/>
      <c r="H463" s="44">
        <v>3</v>
      </c>
      <c r="I463" s="44"/>
    </row>
    <row r="464" spans="1:9" ht="15.75">
      <c r="A464" s="37" t="s">
        <v>94</v>
      </c>
      <c r="B464" s="18" t="s">
        <v>255</v>
      </c>
      <c r="C464" s="18" t="s">
        <v>114</v>
      </c>
      <c r="D464" s="18" t="s">
        <v>195</v>
      </c>
      <c r="E464" s="18" t="s">
        <v>238</v>
      </c>
      <c r="F464" s="18"/>
      <c r="G464" s="46" t="s">
        <v>158</v>
      </c>
      <c r="H464" s="44">
        <v>3</v>
      </c>
      <c r="I464" s="44"/>
    </row>
    <row r="465" spans="1:9" ht="15.75">
      <c r="A465" s="42" t="s">
        <v>52</v>
      </c>
      <c r="B465" s="39" t="s">
        <v>255</v>
      </c>
      <c r="C465" s="39" t="s">
        <v>114</v>
      </c>
      <c r="D465" s="39" t="s">
        <v>195</v>
      </c>
      <c r="E465" s="39"/>
      <c r="F465" s="39"/>
      <c r="G465" s="40"/>
      <c r="H465" s="41">
        <v>550.9</v>
      </c>
      <c r="I465" s="41"/>
    </row>
    <row r="466" spans="1:9" ht="15.75">
      <c r="A466" s="37" t="s">
        <v>83</v>
      </c>
      <c r="B466" s="18" t="s">
        <v>255</v>
      </c>
      <c r="C466" s="18" t="s">
        <v>114</v>
      </c>
      <c r="D466" s="18" t="s">
        <v>195</v>
      </c>
      <c r="E466" s="18" t="s">
        <v>84</v>
      </c>
      <c r="F466" s="18"/>
      <c r="G466" s="46"/>
      <c r="H466" s="44">
        <v>550.9</v>
      </c>
      <c r="I466" s="44"/>
    </row>
    <row r="467" spans="1:9" ht="43.5">
      <c r="A467" s="45" t="s">
        <v>218</v>
      </c>
      <c r="B467" s="18" t="s">
        <v>255</v>
      </c>
      <c r="C467" s="18" t="s">
        <v>114</v>
      </c>
      <c r="D467" s="18" t="s">
        <v>195</v>
      </c>
      <c r="E467" s="18" t="s">
        <v>136</v>
      </c>
      <c r="F467" s="18"/>
      <c r="G467" s="46"/>
      <c r="H467" s="44">
        <v>550.9</v>
      </c>
      <c r="I467" s="44"/>
    </row>
    <row r="468" spans="1:9" ht="21" customHeight="1">
      <c r="A468" s="37" t="s">
        <v>94</v>
      </c>
      <c r="B468" s="18" t="s">
        <v>255</v>
      </c>
      <c r="C468" s="18" t="s">
        <v>114</v>
      </c>
      <c r="D468" s="18" t="s">
        <v>195</v>
      </c>
      <c r="E468" s="18" t="s">
        <v>136</v>
      </c>
      <c r="F468" s="18"/>
      <c r="G468" s="46" t="s">
        <v>158</v>
      </c>
      <c r="H468" s="44">
        <v>550.9</v>
      </c>
      <c r="I468" s="44"/>
    </row>
    <row r="469" spans="1:9" s="3" customFormat="1" ht="54">
      <c r="A469" s="69" t="s">
        <v>273</v>
      </c>
      <c r="B469" s="39" t="s">
        <v>204</v>
      </c>
      <c r="C469" s="39"/>
      <c r="D469" s="39"/>
      <c r="E469" s="39"/>
      <c r="F469" s="39"/>
      <c r="G469" s="40"/>
      <c r="H469" s="41">
        <v>14328.9</v>
      </c>
      <c r="I469" s="41"/>
    </row>
    <row r="470" spans="1:9" s="3" customFormat="1" ht="15.75">
      <c r="A470" s="42" t="s">
        <v>13</v>
      </c>
      <c r="B470" s="39" t="s">
        <v>204</v>
      </c>
      <c r="C470" s="39" t="s">
        <v>114</v>
      </c>
      <c r="D470" s="39"/>
      <c r="E470" s="39"/>
      <c r="F470" s="39"/>
      <c r="G470" s="40"/>
      <c r="H470" s="41">
        <v>9610.6</v>
      </c>
      <c r="I470" s="41"/>
    </row>
    <row r="471" spans="1:9" s="3" customFormat="1" ht="15.75">
      <c r="A471" s="42" t="s">
        <v>52</v>
      </c>
      <c r="B471" s="39" t="s">
        <v>204</v>
      </c>
      <c r="C471" s="39" t="s">
        <v>114</v>
      </c>
      <c r="D471" s="39" t="s">
        <v>195</v>
      </c>
      <c r="E471" s="39"/>
      <c r="F471" s="39"/>
      <c r="G471" s="40"/>
      <c r="H471" s="41">
        <v>9610.6</v>
      </c>
      <c r="I471" s="41"/>
    </row>
    <row r="472" spans="1:9" s="3" customFormat="1" ht="15.75">
      <c r="A472" s="37" t="s">
        <v>14</v>
      </c>
      <c r="B472" s="18" t="s">
        <v>204</v>
      </c>
      <c r="C472" s="18" t="s">
        <v>114</v>
      </c>
      <c r="D472" s="18" t="s">
        <v>195</v>
      </c>
      <c r="E472" s="18" t="s">
        <v>157</v>
      </c>
      <c r="F472" s="18"/>
      <c r="G472" s="46"/>
      <c r="H472" s="44">
        <v>8565.9</v>
      </c>
      <c r="I472" s="44"/>
    </row>
    <row r="473" spans="1:9" s="3" customFormat="1" ht="15.75">
      <c r="A473" s="37" t="s">
        <v>37</v>
      </c>
      <c r="B473" s="18" t="s">
        <v>204</v>
      </c>
      <c r="C473" s="18" t="s">
        <v>114</v>
      </c>
      <c r="D473" s="18" t="s">
        <v>195</v>
      </c>
      <c r="E473" s="18" t="s">
        <v>159</v>
      </c>
      <c r="F473" s="18"/>
      <c r="G473" s="46"/>
      <c r="H473" s="44">
        <v>8540.9</v>
      </c>
      <c r="I473" s="44"/>
    </row>
    <row r="474" spans="1:9" s="3" customFormat="1" ht="15.75">
      <c r="A474" s="37" t="s">
        <v>94</v>
      </c>
      <c r="B474" s="18" t="s">
        <v>204</v>
      </c>
      <c r="C474" s="18" t="s">
        <v>114</v>
      </c>
      <c r="D474" s="18" t="s">
        <v>195</v>
      </c>
      <c r="E474" s="18" t="s">
        <v>159</v>
      </c>
      <c r="F474" s="18"/>
      <c r="G474" s="46" t="s">
        <v>158</v>
      </c>
      <c r="H474" s="44">
        <v>8540.9</v>
      </c>
      <c r="I474" s="37"/>
    </row>
    <row r="475" spans="1:9" s="3" customFormat="1" ht="15.75">
      <c r="A475" s="48" t="s">
        <v>237</v>
      </c>
      <c r="B475" s="18" t="s">
        <v>204</v>
      </c>
      <c r="C475" s="18" t="s">
        <v>114</v>
      </c>
      <c r="D475" s="18" t="s">
        <v>195</v>
      </c>
      <c r="E475" s="18" t="s">
        <v>238</v>
      </c>
      <c r="F475" s="18"/>
      <c r="G475" s="46"/>
      <c r="H475" s="44">
        <v>25</v>
      </c>
      <c r="I475" s="37"/>
    </row>
    <row r="476" spans="1:9" s="3" customFormat="1" ht="15.75">
      <c r="A476" s="37" t="s">
        <v>94</v>
      </c>
      <c r="B476" s="18" t="s">
        <v>204</v>
      </c>
      <c r="C476" s="18" t="s">
        <v>114</v>
      </c>
      <c r="D476" s="18" t="s">
        <v>195</v>
      </c>
      <c r="E476" s="18" t="s">
        <v>238</v>
      </c>
      <c r="F476" s="18"/>
      <c r="G476" s="46" t="s">
        <v>158</v>
      </c>
      <c r="H476" s="44">
        <v>25</v>
      </c>
      <c r="I476" s="37"/>
    </row>
    <row r="477" spans="1:9" s="3" customFormat="1" ht="15.75">
      <c r="A477" s="37" t="s">
        <v>83</v>
      </c>
      <c r="B477" s="18" t="s">
        <v>204</v>
      </c>
      <c r="C477" s="18" t="s">
        <v>114</v>
      </c>
      <c r="D477" s="18" t="s">
        <v>195</v>
      </c>
      <c r="E477" s="18" t="s">
        <v>84</v>
      </c>
      <c r="F477" s="18"/>
      <c r="G477" s="46"/>
      <c r="H477" s="44">
        <v>1044.7</v>
      </c>
      <c r="I477" s="37"/>
    </row>
    <row r="478" spans="1:9" s="3" customFormat="1" ht="43.5">
      <c r="A478" s="45" t="s">
        <v>218</v>
      </c>
      <c r="B478" s="18" t="s">
        <v>204</v>
      </c>
      <c r="C478" s="18" t="s">
        <v>114</v>
      </c>
      <c r="D478" s="18" t="s">
        <v>195</v>
      </c>
      <c r="E478" s="18" t="s">
        <v>136</v>
      </c>
      <c r="F478" s="18"/>
      <c r="G478" s="46"/>
      <c r="H478" s="44">
        <v>694.7</v>
      </c>
      <c r="I478" s="37"/>
    </row>
    <row r="479" spans="1:9" s="3" customFormat="1" ht="15.75">
      <c r="A479" s="37" t="s">
        <v>94</v>
      </c>
      <c r="B479" s="18" t="s">
        <v>204</v>
      </c>
      <c r="C479" s="18" t="s">
        <v>114</v>
      </c>
      <c r="D479" s="18" t="s">
        <v>195</v>
      </c>
      <c r="E479" s="18" t="s">
        <v>136</v>
      </c>
      <c r="F479" s="18"/>
      <c r="G479" s="46" t="s">
        <v>158</v>
      </c>
      <c r="H479" s="44">
        <v>694.7</v>
      </c>
      <c r="I479" s="37"/>
    </row>
    <row r="480" spans="1:9" s="3" customFormat="1" ht="85.5">
      <c r="A480" s="49" t="s">
        <v>209</v>
      </c>
      <c r="B480" s="18" t="s">
        <v>204</v>
      </c>
      <c r="C480" s="18" t="s">
        <v>114</v>
      </c>
      <c r="D480" s="18" t="s">
        <v>195</v>
      </c>
      <c r="E480" s="18" t="s">
        <v>210</v>
      </c>
      <c r="F480" s="18"/>
      <c r="G480" s="46"/>
      <c r="H480" s="44">
        <v>350</v>
      </c>
      <c r="I480" s="37"/>
    </row>
    <row r="481" spans="1:9" s="3" customFormat="1" ht="15.75">
      <c r="A481" s="37" t="s">
        <v>94</v>
      </c>
      <c r="B481" s="18" t="s">
        <v>204</v>
      </c>
      <c r="C481" s="18" t="s">
        <v>114</v>
      </c>
      <c r="D481" s="18" t="s">
        <v>195</v>
      </c>
      <c r="E481" s="18" t="s">
        <v>210</v>
      </c>
      <c r="F481" s="18"/>
      <c r="G481" s="46" t="s">
        <v>158</v>
      </c>
      <c r="H481" s="44">
        <v>350</v>
      </c>
      <c r="I481" s="37"/>
    </row>
    <row r="482" spans="1:9" s="3" customFormat="1" ht="30">
      <c r="A482" s="43" t="s">
        <v>76</v>
      </c>
      <c r="B482" s="39" t="s">
        <v>204</v>
      </c>
      <c r="C482" s="39" t="s">
        <v>119</v>
      </c>
      <c r="D482" s="39"/>
      <c r="E482" s="39"/>
      <c r="F482" s="39"/>
      <c r="G482" s="40"/>
      <c r="H482" s="41">
        <v>300</v>
      </c>
      <c r="I482" s="41"/>
    </row>
    <row r="483" spans="1:9" s="3" customFormat="1" ht="30">
      <c r="A483" s="43" t="s">
        <v>71</v>
      </c>
      <c r="B483" s="39" t="s">
        <v>204</v>
      </c>
      <c r="C483" s="39" t="s">
        <v>119</v>
      </c>
      <c r="D483" s="39" t="s">
        <v>118</v>
      </c>
      <c r="E483" s="39"/>
      <c r="F483" s="39"/>
      <c r="G483" s="40"/>
      <c r="H483" s="41">
        <v>300</v>
      </c>
      <c r="I483" s="41"/>
    </row>
    <row r="484" spans="1:9" s="3" customFormat="1" ht="15.75">
      <c r="A484" s="37" t="s">
        <v>83</v>
      </c>
      <c r="B484" s="18" t="s">
        <v>204</v>
      </c>
      <c r="C484" s="18" t="s">
        <v>119</v>
      </c>
      <c r="D484" s="18" t="s">
        <v>118</v>
      </c>
      <c r="E484" s="18" t="s">
        <v>84</v>
      </c>
      <c r="F484" s="18"/>
      <c r="G484" s="46"/>
      <c r="H484" s="44">
        <v>300</v>
      </c>
      <c r="I484" s="44"/>
    </row>
    <row r="485" spans="1:9" s="3" customFormat="1" ht="43.5">
      <c r="A485" s="50" t="s">
        <v>252</v>
      </c>
      <c r="B485" s="18" t="s">
        <v>204</v>
      </c>
      <c r="C485" s="18" t="s">
        <v>119</v>
      </c>
      <c r="D485" s="18" t="s">
        <v>118</v>
      </c>
      <c r="E485" s="18" t="s">
        <v>150</v>
      </c>
      <c r="F485" s="18"/>
      <c r="G485" s="46"/>
      <c r="H485" s="44">
        <v>300</v>
      </c>
      <c r="I485" s="37"/>
    </row>
    <row r="486" spans="1:9" s="3" customFormat="1" ht="15.75">
      <c r="A486" s="37" t="s">
        <v>94</v>
      </c>
      <c r="B486" s="18" t="s">
        <v>204</v>
      </c>
      <c r="C486" s="18" t="s">
        <v>119</v>
      </c>
      <c r="D486" s="18" t="s">
        <v>118</v>
      </c>
      <c r="E486" s="18" t="s">
        <v>150</v>
      </c>
      <c r="F486" s="18"/>
      <c r="G486" s="46" t="s">
        <v>158</v>
      </c>
      <c r="H486" s="44">
        <v>300</v>
      </c>
      <c r="I486" s="37"/>
    </row>
    <row r="487" spans="1:9" s="3" customFormat="1" ht="19.5" customHeight="1">
      <c r="A487" s="42" t="s">
        <v>42</v>
      </c>
      <c r="B487" s="39" t="s">
        <v>204</v>
      </c>
      <c r="C487" s="39" t="s">
        <v>116</v>
      </c>
      <c r="D487" s="18"/>
      <c r="E487" s="18"/>
      <c r="F487" s="18"/>
      <c r="G487" s="46"/>
      <c r="H487" s="44">
        <v>0</v>
      </c>
      <c r="I487" s="37"/>
    </row>
    <row r="488" spans="1:9" s="3" customFormat="1" ht="19.5" customHeight="1">
      <c r="A488" s="42" t="s">
        <v>66</v>
      </c>
      <c r="B488" s="39" t="s">
        <v>204</v>
      </c>
      <c r="C488" s="39" t="s">
        <v>116</v>
      </c>
      <c r="D488" s="39" t="s">
        <v>120</v>
      </c>
      <c r="E488" s="39"/>
      <c r="F488" s="39"/>
      <c r="G488" s="40"/>
      <c r="H488" s="44">
        <v>0</v>
      </c>
      <c r="I488" s="37"/>
    </row>
    <row r="489" spans="1:9" s="3" customFormat="1" ht="19.5" customHeight="1">
      <c r="A489" s="37" t="s">
        <v>66</v>
      </c>
      <c r="B489" s="18" t="s">
        <v>204</v>
      </c>
      <c r="C489" s="18" t="s">
        <v>116</v>
      </c>
      <c r="D489" s="18" t="s">
        <v>120</v>
      </c>
      <c r="E489" s="18" t="s">
        <v>124</v>
      </c>
      <c r="F489" s="18"/>
      <c r="G489" s="46"/>
      <c r="H489" s="44">
        <v>0</v>
      </c>
      <c r="I489" s="37"/>
    </row>
    <row r="490" spans="1:9" s="3" customFormat="1" ht="15.75">
      <c r="A490" s="37" t="s">
        <v>125</v>
      </c>
      <c r="B490" s="18" t="s">
        <v>204</v>
      </c>
      <c r="C490" s="18" t="s">
        <v>116</v>
      </c>
      <c r="D490" s="18" t="s">
        <v>120</v>
      </c>
      <c r="E490" s="18" t="s">
        <v>126</v>
      </c>
      <c r="F490" s="18"/>
      <c r="G490" s="46"/>
      <c r="H490" s="44">
        <v>0</v>
      </c>
      <c r="I490" s="37"/>
    </row>
    <row r="491" spans="1:9" s="3" customFormat="1" ht="15.75">
      <c r="A491" s="37" t="s">
        <v>167</v>
      </c>
      <c r="B491" s="18" t="s">
        <v>204</v>
      </c>
      <c r="C491" s="18" t="s">
        <v>116</v>
      </c>
      <c r="D491" s="18" t="s">
        <v>120</v>
      </c>
      <c r="E491" s="18" t="s">
        <v>168</v>
      </c>
      <c r="F491" s="18"/>
      <c r="G491" s="46"/>
      <c r="H491" s="44">
        <v>0</v>
      </c>
      <c r="I491" s="37"/>
    </row>
    <row r="492" spans="1:9" s="3" customFormat="1" ht="15.75">
      <c r="A492" s="37" t="s">
        <v>94</v>
      </c>
      <c r="B492" s="18" t="s">
        <v>204</v>
      </c>
      <c r="C492" s="18" t="s">
        <v>116</v>
      </c>
      <c r="D492" s="18" t="s">
        <v>120</v>
      </c>
      <c r="E492" s="18" t="s">
        <v>168</v>
      </c>
      <c r="F492" s="18"/>
      <c r="G492" s="46" t="s">
        <v>158</v>
      </c>
      <c r="H492" s="44">
        <v>0</v>
      </c>
      <c r="I492" s="37"/>
    </row>
    <row r="493" spans="1:9" s="3" customFormat="1" ht="15.75">
      <c r="A493" s="42" t="s">
        <v>16</v>
      </c>
      <c r="B493" s="39" t="s">
        <v>204</v>
      </c>
      <c r="C493" s="39" t="s">
        <v>127</v>
      </c>
      <c r="D493" s="18"/>
      <c r="E493" s="18"/>
      <c r="F493" s="18"/>
      <c r="G493" s="46"/>
      <c r="H493" s="44">
        <v>3818.3</v>
      </c>
      <c r="I493" s="37"/>
    </row>
    <row r="494" spans="1:9" s="3" customFormat="1" ht="15.75">
      <c r="A494" s="51" t="s">
        <v>464</v>
      </c>
      <c r="B494" s="18" t="s">
        <v>204</v>
      </c>
      <c r="C494" s="18" t="s">
        <v>127</v>
      </c>
      <c r="D494" s="18" t="s">
        <v>115</v>
      </c>
      <c r="E494" s="18" t="s">
        <v>465</v>
      </c>
      <c r="F494" s="39"/>
      <c r="G494" s="40"/>
      <c r="H494" s="44">
        <v>0</v>
      </c>
      <c r="I494" s="37"/>
    </row>
    <row r="495" spans="1:9" s="3" customFormat="1" ht="15.75">
      <c r="A495" s="51" t="s">
        <v>466</v>
      </c>
      <c r="B495" s="18" t="s">
        <v>204</v>
      </c>
      <c r="C495" s="18" t="s">
        <v>127</v>
      </c>
      <c r="D495" s="18" t="s">
        <v>115</v>
      </c>
      <c r="E495" s="18" t="s">
        <v>467</v>
      </c>
      <c r="F495" s="39"/>
      <c r="G495" s="40"/>
      <c r="H495" s="44">
        <v>0</v>
      </c>
      <c r="I495" s="37"/>
    </row>
    <row r="496" spans="1:9" s="3" customFormat="1" ht="15.75">
      <c r="A496" s="50" t="s">
        <v>94</v>
      </c>
      <c r="B496" s="18" t="s">
        <v>204</v>
      </c>
      <c r="C496" s="18" t="s">
        <v>127</v>
      </c>
      <c r="D496" s="18" t="s">
        <v>115</v>
      </c>
      <c r="E496" s="18" t="s">
        <v>467</v>
      </c>
      <c r="F496" s="39"/>
      <c r="G496" s="46" t="s">
        <v>158</v>
      </c>
      <c r="H496" s="44">
        <v>0</v>
      </c>
      <c r="I496" s="37"/>
    </row>
    <row r="497" spans="1:9" s="3" customFormat="1" ht="15.75">
      <c r="A497" s="42" t="s">
        <v>86</v>
      </c>
      <c r="B497" s="39" t="s">
        <v>204</v>
      </c>
      <c r="C497" s="39" t="s">
        <v>127</v>
      </c>
      <c r="D497" s="39" t="s">
        <v>119</v>
      </c>
      <c r="E497" s="39"/>
      <c r="F497" s="39"/>
      <c r="G497" s="40"/>
      <c r="H497" s="44">
        <v>3818.3</v>
      </c>
      <c r="I497" s="37"/>
    </row>
    <row r="498" spans="1:9" s="3" customFormat="1" ht="15.75">
      <c r="A498" s="37" t="s">
        <v>83</v>
      </c>
      <c r="B498" s="18" t="s">
        <v>204</v>
      </c>
      <c r="C498" s="18" t="s">
        <v>127</v>
      </c>
      <c r="D498" s="18" t="s">
        <v>119</v>
      </c>
      <c r="E498" s="18" t="s">
        <v>84</v>
      </c>
      <c r="F498" s="18"/>
      <c r="G498" s="46"/>
      <c r="H498" s="44">
        <v>3818.3</v>
      </c>
      <c r="I498" s="37"/>
    </row>
    <row r="499" spans="1:9" s="3" customFormat="1" ht="29.25">
      <c r="A499" s="45" t="s">
        <v>259</v>
      </c>
      <c r="B499" s="18" t="s">
        <v>204</v>
      </c>
      <c r="C499" s="18" t="s">
        <v>127</v>
      </c>
      <c r="D499" s="18" t="s">
        <v>119</v>
      </c>
      <c r="E499" s="18" t="s">
        <v>262</v>
      </c>
      <c r="F499" s="18"/>
      <c r="G499" s="46"/>
      <c r="H499" s="44">
        <v>3682</v>
      </c>
      <c r="I499" s="37"/>
    </row>
    <row r="500" spans="1:9" s="3" customFormat="1" ht="15.75">
      <c r="A500" s="37" t="s">
        <v>94</v>
      </c>
      <c r="B500" s="18" t="s">
        <v>204</v>
      </c>
      <c r="C500" s="18" t="s">
        <v>127</v>
      </c>
      <c r="D500" s="18" t="s">
        <v>119</v>
      </c>
      <c r="E500" s="18" t="s">
        <v>262</v>
      </c>
      <c r="F500" s="18"/>
      <c r="G500" s="46" t="s">
        <v>158</v>
      </c>
      <c r="H500" s="44">
        <v>3682</v>
      </c>
      <c r="I500" s="37"/>
    </row>
    <row r="501" spans="1:9" s="3" customFormat="1" ht="80.25" customHeight="1">
      <c r="A501" s="50" t="s">
        <v>491</v>
      </c>
      <c r="B501" s="62" t="s">
        <v>204</v>
      </c>
      <c r="C501" s="62" t="s">
        <v>127</v>
      </c>
      <c r="D501" s="62" t="s">
        <v>119</v>
      </c>
      <c r="E501" s="62" t="s">
        <v>271</v>
      </c>
      <c r="F501" s="62"/>
      <c r="G501" s="63"/>
      <c r="H501" s="44">
        <v>136.3</v>
      </c>
      <c r="I501" s="37"/>
    </row>
    <row r="502" spans="1:9" s="3" customFormat="1" ht="15.75">
      <c r="A502" s="37" t="s">
        <v>94</v>
      </c>
      <c r="B502" s="18" t="s">
        <v>204</v>
      </c>
      <c r="C502" s="18" t="s">
        <v>127</v>
      </c>
      <c r="D502" s="18" t="s">
        <v>119</v>
      </c>
      <c r="E502" s="18" t="s">
        <v>271</v>
      </c>
      <c r="F502" s="18"/>
      <c r="G502" s="46" t="s">
        <v>158</v>
      </c>
      <c r="H502" s="44">
        <v>136.3</v>
      </c>
      <c r="I502" s="37"/>
    </row>
    <row r="503" spans="1:9" s="3" customFormat="1" ht="15.75">
      <c r="A503" s="42" t="s">
        <v>31</v>
      </c>
      <c r="B503" s="39" t="s">
        <v>204</v>
      </c>
      <c r="C503" s="39" t="s">
        <v>130</v>
      </c>
      <c r="D503" s="39"/>
      <c r="E503" s="39"/>
      <c r="F503" s="39"/>
      <c r="G503" s="40"/>
      <c r="H503" s="41">
        <v>600</v>
      </c>
      <c r="I503" s="37"/>
    </row>
    <row r="504" spans="1:9" s="3" customFormat="1" ht="15.75">
      <c r="A504" s="42" t="s">
        <v>32</v>
      </c>
      <c r="B504" s="39" t="s">
        <v>204</v>
      </c>
      <c r="C504" s="39" t="s">
        <v>130</v>
      </c>
      <c r="D504" s="39" t="s">
        <v>127</v>
      </c>
      <c r="E504" s="39"/>
      <c r="F504" s="39"/>
      <c r="G504" s="40"/>
      <c r="H504" s="44">
        <v>600</v>
      </c>
      <c r="I504" s="37"/>
    </row>
    <row r="505" spans="1:9" s="3" customFormat="1" ht="15.75">
      <c r="A505" s="37" t="s">
        <v>83</v>
      </c>
      <c r="B505" s="18" t="s">
        <v>204</v>
      </c>
      <c r="C505" s="18" t="s">
        <v>130</v>
      </c>
      <c r="D505" s="18" t="s">
        <v>127</v>
      </c>
      <c r="E505" s="18" t="s">
        <v>84</v>
      </c>
      <c r="F505" s="18"/>
      <c r="G505" s="46"/>
      <c r="H505" s="44">
        <v>600</v>
      </c>
      <c r="I505" s="37"/>
    </row>
    <row r="506" spans="1:9" s="3" customFormat="1" ht="57.75">
      <c r="A506" s="54" t="s">
        <v>306</v>
      </c>
      <c r="B506" s="18" t="s">
        <v>204</v>
      </c>
      <c r="C506" s="18" t="s">
        <v>130</v>
      </c>
      <c r="D506" s="18" t="s">
        <v>127</v>
      </c>
      <c r="E506" s="18" t="s">
        <v>263</v>
      </c>
      <c r="F506" s="18"/>
      <c r="G506" s="46"/>
      <c r="H506" s="44">
        <v>600</v>
      </c>
      <c r="I506" s="37"/>
    </row>
    <row r="507" spans="1:9" s="3" customFormat="1" ht="15.75">
      <c r="A507" s="37" t="s">
        <v>94</v>
      </c>
      <c r="B507" s="18" t="s">
        <v>204</v>
      </c>
      <c r="C507" s="18" t="s">
        <v>130</v>
      </c>
      <c r="D507" s="18" t="s">
        <v>127</v>
      </c>
      <c r="E507" s="18" t="s">
        <v>263</v>
      </c>
      <c r="F507" s="18"/>
      <c r="G507" s="46" t="s">
        <v>158</v>
      </c>
      <c r="H507" s="44">
        <v>600</v>
      </c>
      <c r="I507" s="37"/>
    </row>
    <row r="508" spans="1:9" s="4" customFormat="1" ht="36">
      <c r="A508" s="69" t="s">
        <v>274</v>
      </c>
      <c r="B508" s="39" t="s">
        <v>205</v>
      </c>
      <c r="C508" s="39"/>
      <c r="D508" s="39"/>
      <c r="E508" s="39"/>
      <c r="F508" s="39"/>
      <c r="G508" s="40"/>
      <c r="H508" s="41">
        <v>17718.1</v>
      </c>
      <c r="I508" s="41"/>
    </row>
    <row r="509" spans="1:9" ht="15.75">
      <c r="A509" s="42" t="s">
        <v>13</v>
      </c>
      <c r="B509" s="39" t="s">
        <v>205</v>
      </c>
      <c r="C509" s="39" t="s">
        <v>114</v>
      </c>
      <c r="D509" s="39"/>
      <c r="E509" s="39"/>
      <c r="F509" s="39"/>
      <c r="G509" s="40"/>
      <c r="H509" s="41">
        <v>17718.1</v>
      </c>
      <c r="I509" s="41"/>
    </row>
    <row r="510" spans="1:9" ht="45">
      <c r="A510" s="43" t="s">
        <v>183</v>
      </c>
      <c r="B510" s="39" t="s">
        <v>205</v>
      </c>
      <c r="C510" s="39" t="s">
        <v>114</v>
      </c>
      <c r="D510" s="39" t="s">
        <v>130</v>
      </c>
      <c r="E510" s="39"/>
      <c r="F510" s="39"/>
      <c r="G510" s="40"/>
      <c r="H510" s="41">
        <v>15220.5</v>
      </c>
      <c r="I510" s="41"/>
    </row>
    <row r="511" spans="1:9" ht="15.75">
      <c r="A511" s="37" t="s">
        <v>37</v>
      </c>
      <c r="B511" s="18" t="s">
        <v>205</v>
      </c>
      <c r="C511" s="18" t="s">
        <v>114</v>
      </c>
      <c r="D511" s="18" t="s">
        <v>130</v>
      </c>
      <c r="E511" s="18" t="s">
        <v>159</v>
      </c>
      <c r="F511" s="18"/>
      <c r="G511" s="46"/>
      <c r="H511" s="44">
        <v>15170.5</v>
      </c>
      <c r="I511" s="44"/>
    </row>
    <row r="512" spans="1:9" ht="15.75">
      <c r="A512" s="52" t="s">
        <v>94</v>
      </c>
      <c r="B512" s="55" t="s">
        <v>205</v>
      </c>
      <c r="C512" s="55" t="s">
        <v>114</v>
      </c>
      <c r="D512" s="55" t="s">
        <v>130</v>
      </c>
      <c r="E512" s="55" t="s">
        <v>159</v>
      </c>
      <c r="F512" s="55" t="s">
        <v>158</v>
      </c>
      <c r="G512" s="68" t="s">
        <v>158</v>
      </c>
      <c r="H512" s="56">
        <v>15170.5</v>
      </c>
      <c r="I512" s="56"/>
    </row>
    <row r="513" spans="1:9" ht="15.75">
      <c r="A513" s="76" t="s">
        <v>237</v>
      </c>
      <c r="B513" s="55" t="s">
        <v>205</v>
      </c>
      <c r="C513" s="55" t="s">
        <v>114</v>
      </c>
      <c r="D513" s="55" t="s">
        <v>130</v>
      </c>
      <c r="E513" s="55" t="s">
        <v>238</v>
      </c>
      <c r="F513" s="55"/>
      <c r="G513" s="68"/>
      <c r="H513" s="56">
        <v>50</v>
      </c>
      <c r="I513" s="56"/>
    </row>
    <row r="514" spans="1:9" ht="15.75">
      <c r="A514" s="52" t="s">
        <v>94</v>
      </c>
      <c r="B514" s="55" t="s">
        <v>205</v>
      </c>
      <c r="C514" s="55" t="s">
        <v>114</v>
      </c>
      <c r="D514" s="55" t="s">
        <v>130</v>
      </c>
      <c r="E514" s="55" t="s">
        <v>238</v>
      </c>
      <c r="F514" s="55"/>
      <c r="G514" s="68" t="s">
        <v>158</v>
      </c>
      <c r="H514" s="56">
        <v>50</v>
      </c>
      <c r="I514" s="56"/>
    </row>
    <row r="515" spans="1:9" ht="15.75">
      <c r="A515" s="72" t="s">
        <v>52</v>
      </c>
      <c r="B515" s="73" t="s">
        <v>205</v>
      </c>
      <c r="C515" s="73" t="s">
        <v>114</v>
      </c>
      <c r="D515" s="73" t="s">
        <v>195</v>
      </c>
      <c r="E515" s="73"/>
      <c r="F515" s="73"/>
      <c r="G515" s="74"/>
      <c r="H515" s="75">
        <v>2497.6</v>
      </c>
      <c r="I515" s="75"/>
    </row>
    <row r="516" spans="1:9" ht="15.75">
      <c r="A516" s="52" t="s">
        <v>83</v>
      </c>
      <c r="B516" s="55" t="s">
        <v>205</v>
      </c>
      <c r="C516" s="55" t="s">
        <v>114</v>
      </c>
      <c r="D516" s="55" t="s">
        <v>195</v>
      </c>
      <c r="E516" s="55" t="s">
        <v>84</v>
      </c>
      <c r="F516" s="55"/>
      <c r="G516" s="68"/>
      <c r="H516" s="56">
        <v>2497.6</v>
      </c>
      <c r="I516" s="56"/>
    </row>
    <row r="517" spans="1:9" ht="43.5">
      <c r="A517" s="51" t="s">
        <v>218</v>
      </c>
      <c r="B517" s="55" t="s">
        <v>205</v>
      </c>
      <c r="C517" s="55" t="s">
        <v>114</v>
      </c>
      <c r="D517" s="55" t="s">
        <v>195</v>
      </c>
      <c r="E517" s="55" t="s">
        <v>136</v>
      </c>
      <c r="F517" s="55"/>
      <c r="G517" s="68"/>
      <c r="H517" s="56">
        <v>2497.6</v>
      </c>
      <c r="I517" s="56"/>
    </row>
    <row r="518" spans="1:9" ht="15.75">
      <c r="A518" s="52" t="s">
        <v>94</v>
      </c>
      <c r="B518" s="55" t="s">
        <v>205</v>
      </c>
      <c r="C518" s="55" t="s">
        <v>114</v>
      </c>
      <c r="D518" s="55" t="s">
        <v>195</v>
      </c>
      <c r="E518" s="55" t="s">
        <v>136</v>
      </c>
      <c r="F518" s="55"/>
      <c r="G518" s="68" t="s">
        <v>158</v>
      </c>
      <c r="H518" s="56">
        <v>2497.6</v>
      </c>
      <c r="I518" s="56"/>
    </row>
    <row r="519" spans="1:9" ht="36">
      <c r="A519" s="69" t="s">
        <v>220</v>
      </c>
      <c r="B519" s="39" t="s">
        <v>206</v>
      </c>
      <c r="C519" s="39"/>
      <c r="D519" s="39"/>
      <c r="E519" s="39"/>
      <c r="F519" s="39"/>
      <c r="G519" s="40"/>
      <c r="H519" s="41">
        <v>49816.2</v>
      </c>
      <c r="I519" s="41">
        <v>9303.7</v>
      </c>
    </row>
    <row r="520" spans="1:9" s="3" customFormat="1" ht="15.75">
      <c r="A520" s="42" t="s">
        <v>13</v>
      </c>
      <c r="B520" s="39" t="s">
        <v>206</v>
      </c>
      <c r="C520" s="39" t="s">
        <v>114</v>
      </c>
      <c r="D520" s="39"/>
      <c r="E520" s="39"/>
      <c r="F520" s="39"/>
      <c r="G520" s="40"/>
      <c r="H520" s="41">
        <v>28832.2</v>
      </c>
      <c r="I520" s="41"/>
    </row>
    <row r="521" spans="1:9" ht="15.75">
      <c r="A521" s="42" t="s">
        <v>52</v>
      </c>
      <c r="B521" s="39" t="s">
        <v>206</v>
      </c>
      <c r="C521" s="39" t="s">
        <v>114</v>
      </c>
      <c r="D521" s="39" t="s">
        <v>195</v>
      </c>
      <c r="E521" s="39"/>
      <c r="F521" s="39"/>
      <c r="G521" s="40"/>
      <c r="H521" s="41">
        <v>28832.2</v>
      </c>
      <c r="I521" s="41"/>
    </row>
    <row r="522" spans="1:9" ht="43.5">
      <c r="A522" s="45" t="s">
        <v>161</v>
      </c>
      <c r="B522" s="18" t="s">
        <v>206</v>
      </c>
      <c r="C522" s="18" t="s">
        <v>114</v>
      </c>
      <c r="D522" s="18" t="s">
        <v>195</v>
      </c>
      <c r="E522" s="18" t="s">
        <v>157</v>
      </c>
      <c r="F522" s="18"/>
      <c r="G522" s="46"/>
      <c r="H522" s="44">
        <v>22084.5</v>
      </c>
      <c r="I522" s="44"/>
    </row>
    <row r="523" spans="1:9" ht="15.75">
      <c r="A523" s="37" t="s">
        <v>37</v>
      </c>
      <c r="B523" s="18" t="s">
        <v>206</v>
      </c>
      <c r="C523" s="18" t="s">
        <v>114</v>
      </c>
      <c r="D523" s="18" t="s">
        <v>195</v>
      </c>
      <c r="E523" s="18" t="s">
        <v>159</v>
      </c>
      <c r="F523" s="18"/>
      <c r="G523" s="46"/>
      <c r="H523" s="44">
        <v>22034.5</v>
      </c>
      <c r="I523" s="37"/>
    </row>
    <row r="524" spans="1:9" ht="15.75">
      <c r="A524" s="52" t="s">
        <v>94</v>
      </c>
      <c r="B524" s="55" t="s">
        <v>206</v>
      </c>
      <c r="C524" s="55" t="s">
        <v>114</v>
      </c>
      <c r="D524" s="55" t="s">
        <v>195</v>
      </c>
      <c r="E524" s="55" t="s">
        <v>159</v>
      </c>
      <c r="F524" s="55"/>
      <c r="G524" s="68" t="s">
        <v>158</v>
      </c>
      <c r="H524" s="56">
        <v>22034.5</v>
      </c>
      <c r="I524" s="52"/>
    </row>
    <row r="525" spans="1:9" ht="15.75">
      <c r="A525" s="48" t="s">
        <v>237</v>
      </c>
      <c r="B525" s="18" t="s">
        <v>206</v>
      </c>
      <c r="C525" s="18" t="s">
        <v>114</v>
      </c>
      <c r="D525" s="18" t="s">
        <v>195</v>
      </c>
      <c r="E525" s="18" t="s">
        <v>238</v>
      </c>
      <c r="F525" s="18"/>
      <c r="G525" s="46"/>
      <c r="H525" s="44">
        <v>50</v>
      </c>
      <c r="I525" s="37"/>
    </row>
    <row r="526" spans="1:9" ht="15.75">
      <c r="A526" s="37" t="s">
        <v>94</v>
      </c>
      <c r="B526" s="18" t="s">
        <v>206</v>
      </c>
      <c r="C526" s="18" t="s">
        <v>114</v>
      </c>
      <c r="D526" s="18" t="s">
        <v>195</v>
      </c>
      <c r="E526" s="18" t="s">
        <v>238</v>
      </c>
      <c r="F526" s="18"/>
      <c r="G526" s="46" t="s">
        <v>158</v>
      </c>
      <c r="H526" s="44">
        <v>50</v>
      </c>
      <c r="I526" s="37"/>
    </row>
    <row r="527" spans="1:9" ht="29.25">
      <c r="A527" s="45" t="s">
        <v>129</v>
      </c>
      <c r="B527" s="18" t="s">
        <v>206</v>
      </c>
      <c r="C527" s="18" t="s">
        <v>114</v>
      </c>
      <c r="D527" s="18" t="s">
        <v>195</v>
      </c>
      <c r="E527" s="18" t="s">
        <v>87</v>
      </c>
      <c r="F527" s="18"/>
      <c r="G527" s="46"/>
      <c r="H527" s="44">
        <v>4190</v>
      </c>
      <c r="I527" s="44"/>
    </row>
    <row r="528" spans="1:9" ht="15.75">
      <c r="A528" s="37" t="s">
        <v>49</v>
      </c>
      <c r="B528" s="18" t="s">
        <v>206</v>
      </c>
      <c r="C528" s="18" t="s">
        <v>114</v>
      </c>
      <c r="D528" s="18" t="s">
        <v>195</v>
      </c>
      <c r="E528" s="18" t="s">
        <v>128</v>
      </c>
      <c r="F528" s="18"/>
      <c r="G528" s="46"/>
      <c r="H528" s="44">
        <v>4190</v>
      </c>
      <c r="I528" s="44"/>
    </row>
    <row r="529" spans="1:9" ht="15.75">
      <c r="A529" s="37" t="s">
        <v>94</v>
      </c>
      <c r="B529" s="18" t="s">
        <v>206</v>
      </c>
      <c r="C529" s="18" t="s">
        <v>114</v>
      </c>
      <c r="D529" s="18" t="s">
        <v>195</v>
      </c>
      <c r="E529" s="18" t="s">
        <v>128</v>
      </c>
      <c r="F529" s="18" t="s">
        <v>36</v>
      </c>
      <c r="G529" s="46" t="s">
        <v>158</v>
      </c>
      <c r="H529" s="44">
        <v>4190</v>
      </c>
      <c r="I529" s="37"/>
    </row>
    <row r="530" spans="1:9" ht="15.75">
      <c r="A530" s="37" t="s">
        <v>83</v>
      </c>
      <c r="B530" s="18" t="s">
        <v>206</v>
      </c>
      <c r="C530" s="18" t="s">
        <v>114</v>
      </c>
      <c r="D530" s="18" t="s">
        <v>195</v>
      </c>
      <c r="E530" s="18" t="s">
        <v>84</v>
      </c>
      <c r="F530" s="18"/>
      <c r="G530" s="46"/>
      <c r="H530" s="44">
        <v>2557.7</v>
      </c>
      <c r="I530" s="37"/>
    </row>
    <row r="531" spans="1:9" ht="43.5">
      <c r="A531" s="45" t="s">
        <v>218</v>
      </c>
      <c r="B531" s="18" t="s">
        <v>206</v>
      </c>
      <c r="C531" s="18" t="s">
        <v>114</v>
      </c>
      <c r="D531" s="18" t="s">
        <v>195</v>
      </c>
      <c r="E531" s="18" t="s">
        <v>136</v>
      </c>
      <c r="F531" s="18"/>
      <c r="G531" s="46"/>
      <c r="H531" s="44">
        <v>2557.7</v>
      </c>
      <c r="I531" s="37"/>
    </row>
    <row r="532" spans="1:9" ht="15.75">
      <c r="A532" s="37" t="s">
        <v>94</v>
      </c>
      <c r="B532" s="18" t="s">
        <v>206</v>
      </c>
      <c r="C532" s="18" t="s">
        <v>114</v>
      </c>
      <c r="D532" s="18" t="s">
        <v>195</v>
      </c>
      <c r="E532" s="18" t="s">
        <v>136</v>
      </c>
      <c r="F532" s="18"/>
      <c r="G532" s="46" t="s">
        <v>158</v>
      </c>
      <c r="H532" s="44">
        <v>2557.7</v>
      </c>
      <c r="I532" s="37"/>
    </row>
    <row r="533" spans="1:9" ht="15.75">
      <c r="A533" s="42" t="s">
        <v>42</v>
      </c>
      <c r="B533" s="39" t="s">
        <v>206</v>
      </c>
      <c r="C533" s="39" t="s">
        <v>116</v>
      </c>
      <c r="D533" s="39"/>
      <c r="E533" s="39"/>
      <c r="F533" s="39"/>
      <c r="G533" s="40"/>
      <c r="H533" s="41">
        <v>621</v>
      </c>
      <c r="I533" s="42"/>
    </row>
    <row r="534" spans="1:9" ht="15.75">
      <c r="A534" s="42" t="s">
        <v>43</v>
      </c>
      <c r="B534" s="39" t="s">
        <v>206</v>
      </c>
      <c r="C534" s="39" t="s">
        <v>116</v>
      </c>
      <c r="D534" s="39" t="s">
        <v>117</v>
      </c>
      <c r="E534" s="39"/>
      <c r="F534" s="39"/>
      <c r="G534" s="40"/>
      <c r="H534" s="41">
        <v>621</v>
      </c>
      <c r="I534" s="42"/>
    </row>
    <row r="535" spans="1:9" ht="31.5" customHeight="1">
      <c r="A535" s="45" t="s">
        <v>72</v>
      </c>
      <c r="B535" s="18" t="s">
        <v>206</v>
      </c>
      <c r="C535" s="18" t="s">
        <v>116</v>
      </c>
      <c r="D535" s="18" t="s">
        <v>117</v>
      </c>
      <c r="E535" s="18" t="s">
        <v>48</v>
      </c>
      <c r="F535" s="18"/>
      <c r="G535" s="46"/>
      <c r="H535" s="44">
        <v>621</v>
      </c>
      <c r="I535" s="37"/>
    </row>
    <row r="536" spans="1:9" ht="15.75">
      <c r="A536" s="45" t="s">
        <v>181</v>
      </c>
      <c r="B536" s="18" t="s">
        <v>206</v>
      </c>
      <c r="C536" s="18" t="s">
        <v>116</v>
      </c>
      <c r="D536" s="18" t="s">
        <v>117</v>
      </c>
      <c r="E536" s="18" t="s">
        <v>182</v>
      </c>
      <c r="F536" s="18"/>
      <c r="G536" s="46"/>
      <c r="H536" s="44">
        <v>621</v>
      </c>
      <c r="I536" s="37"/>
    </row>
    <row r="537" spans="1:9" ht="15.75">
      <c r="A537" s="52" t="s">
        <v>94</v>
      </c>
      <c r="B537" s="55" t="s">
        <v>206</v>
      </c>
      <c r="C537" s="55" t="s">
        <v>116</v>
      </c>
      <c r="D537" s="55" t="s">
        <v>117</v>
      </c>
      <c r="E537" s="55" t="s">
        <v>182</v>
      </c>
      <c r="F537" s="55"/>
      <c r="G537" s="68" t="s">
        <v>158</v>
      </c>
      <c r="H537" s="56">
        <v>621</v>
      </c>
      <c r="I537" s="52"/>
    </row>
    <row r="538" spans="1:9" ht="15.75">
      <c r="A538" s="42" t="s">
        <v>16</v>
      </c>
      <c r="B538" s="39" t="s">
        <v>206</v>
      </c>
      <c r="C538" s="39" t="s">
        <v>127</v>
      </c>
      <c r="D538" s="39"/>
      <c r="E538" s="39"/>
      <c r="F538" s="18"/>
      <c r="G538" s="46"/>
      <c r="H538" s="44">
        <v>2170.1</v>
      </c>
      <c r="I538" s="44">
        <v>630.1</v>
      </c>
    </row>
    <row r="539" spans="1:9" ht="15.75">
      <c r="A539" s="42" t="s">
        <v>45</v>
      </c>
      <c r="B539" s="39" t="s">
        <v>206</v>
      </c>
      <c r="C539" s="39" t="s">
        <v>127</v>
      </c>
      <c r="D539" s="39" t="s">
        <v>114</v>
      </c>
      <c r="E539" s="39"/>
      <c r="F539" s="18"/>
      <c r="G539" s="46"/>
      <c r="H539" s="44">
        <v>2170.1</v>
      </c>
      <c r="I539" s="44">
        <v>630.1</v>
      </c>
    </row>
    <row r="540" spans="1:9" ht="29.25">
      <c r="A540" s="45" t="s">
        <v>129</v>
      </c>
      <c r="B540" s="18" t="s">
        <v>206</v>
      </c>
      <c r="C540" s="18" t="s">
        <v>127</v>
      </c>
      <c r="D540" s="18" t="s">
        <v>114</v>
      </c>
      <c r="E540" s="18" t="s">
        <v>87</v>
      </c>
      <c r="F540" s="18"/>
      <c r="G540" s="46"/>
      <c r="H540" s="44">
        <v>46.7</v>
      </c>
      <c r="I540" s="44">
        <v>46.7</v>
      </c>
    </row>
    <row r="541" spans="1:9" ht="100.5">
      <c r="A541" s="45" t="s">
        <v>501</v>
      </c>
      <c r="B541" s="18" t="s">
        <v>206</v>
      </c>
      <c r="C541" s="18" t="s">
        <v>127</v>
      </c>
      <c r="D541" s="18" t="s">
        <v>114</v>
      </c>
      <c r="E541" s="18" t="s">
        <v>499</v>
      </c>
      <c r="F541" s="18"/>
      <c r="G541" s="46"/>
      <c r="H541" s="44">
        <v>46.7</v>
      </c>
      <c r="I541" s="44">
        <v>46.7</v>
      </c>
    </row>
    <row r="542" spans="1:9" ht="15.75">
      <c r="A542" s="52" t="s">
        <v>307</v>
      </c>
      <c r="B542" s="55" t="s">
        <v>206</v>
      </c>
      <c r="C542" s="55" t="s">
        <v>127</v>
      </c>
      <c r="D542" s="55" t="s">
        <v>114</v>
      </c>
      <c r="E542" s="55" t="s">
        <v>499</v>
      </c>
      <c r="F542" s="55"/>
      <c r="G542" s="68" t="s">
        <v>308</v>
      </c>
      <c r="H542" s="56">
        <v>46.7</v>
      </c>
      <c r="I542" s="56">
        <v>46.7</v>
      </c>
    </row>
    <row r="543" spans="1:9" ht="15.75">
      <c r="A543" s="37" t="s">
        <v>299</v>
      </c>
      <c r="B543" s="18" t="s">
        <v>206</v>
      </c>
      <c r="C543" s="18" t="s">
        <v>127</v>
      </c>
      <c r="D543" s="18" t="s">
        <v>114</v>
      </c>
      <c r="E543" s="18" t="s">
        <v>298</v>
      </c>
      <c r="F543" s="18" t="s">
        <v>36</v>
      </c>
      <c r="G543" s="46"/>
      <c r="H543" s="44">
        <v>1000</v>
      </c>
      <c r="I543" s="37"/>
    </row>
    <row r="544" spans="1:9" ht="15.75">
      <c r="A544" s="37" t="s">
        <v>300</v>
      </c>
      <c r="B544" s="18" t="s">
        <v>206</v>
      </c>
      <c r="C544" s="18" t="s">
        <v>127</v>
      </c>
      <c r="D544" s="18" t="s">
        <v>114</v>
      </c>
      <c r="E544" s="18" t="s">
        <v>301</v>
      </c>
      <c r="F544" s="18" t="s">
        <v>36</v>
      </c>
      <c r="G544" s="46"/>
      <c r="H544" s="44">
        <v>1000</v>
      </c>
      <c r="I544" s="37"/>
    </row>
    <row r="545" spans="1:9" ht="15.75">
      <c r="A545" s="37" t="s">
        <v>94</v>
      </c>
      <c r="B545" s="18" t="s">
        <v>206</v>
      </c>
      <c r="C545" s="18" t="s">
        <v>127</v>
      </c>
      <c r="D545" s="18" t="s">
        <v>114</v>
      </c>
      <c r="E545" s="18" t="s">
        <v>301</v>
      </c>
      <c r="F545" s="18" t="s">
        <v>158</v>
      </c>
      <c r="G545" s="46" t="s">
        <v>158</v>
      </c>
      <c r="H545" s="44">
        <v>1000</v>
      </c>
      <c r="I545" s="37"/>
    </row>
    <row r="546" spans="1:9" ht="15.75">
      <c r="A546" s="37" t="s">
        <v>228</v>
      </c>
      <c r="B546" s="18" t="s">
        <v>206</v>
      </c>
      <c r="C546" s="18" t="s">
        <v>127</v>
      </c>
      <c r="D546" s="18" t="s">
        <v>114</v>
      </c>
      <c r="E546" s="18" t="s">
        <v>227</v>
      </c>
      <c r="F546" s="18"/>
      <c r="G546" s="46"/>
      <c r="H546" s="44">
        <v>583.4</v>
      </c>
      <c r="I546" s="44">
        <v>583.4</v>
      </c>
    </row>
    <row r="547" spans="1:9" ht="53.25" customHeight="1">
      <c r="A547" s="45" t="s">
        <v>493</v>
      </c>
      <c r="B547" s="18" t="s">
        <v>206</v>
      </c>
      <c r="C547" s="18" t="s">
        <v>127</v>
      </c>
      <c r="D547" s="18" t="s">
        <v>114</v>
      </c>
      <c r="E547" s="18" t="s">
        <v>492</v>
      </c>
      <c r="F547" s="18"/>
      <c r="G547" s="46"/>
      <c r="H547" s="44">
        <v>583.4</v>
      </c>
      <c r="I547" s="44">
        <v>583.4</v>
      </c>
    </row>
    <row r="548" spans="1:9" ht="29.25">
      <c r="A548" s="45" t="s">
        <v>495</v>
      </c>
      <c r="B548" s="18" t="s">
        <v>206</v>
      </c>
      <c r="C548" s="18" t="s">
        <v>127</v>
      </c>
      <c r="D548" s="18" t="s">
        <v>114</v>
      </c>
      <c r="E548" s="18" t="s">
        <v>494</v>
      </c>
      <c r="F548" s="18"/>
      <c r="G548" s="46"/>
      <c r="H548" s="44">
        <v>583.4</v>
      </c>
      <c r="I548" s="44">
        <v>583.4</v>
      </c>
    </row>
    <row r="549" spans="1:9" ht="15.75">
      <c r="A549" s="52" t="s">
        <v>307</v>
      </c>
      <c r="B549" s="55" t="s">
        <v>206</v>
      </c>
      <c r="C549" s="55" t="s">
        <v>127</v>
      </c>
      <c r="D549" s="55" t="s">
        <v>114</v>
      </c>
      <c r="E549" s="55" t="s">
        <v>494</v>
      </c>
      <c r="F549" s="55"/>
      <c r="G549" s="68" t="s">
        <v>308</v>
      </c>
      <c r="H549" s="56">
        <v>583.4</v>
      </c>
      <c r="I549" s="56">
        <v>583.4</v>
      </c>
    </row>
    <row r="550" spans="1:9" ht="15.75">
      <c r="A550" s="52" t="s">
        <v>83</v>
      </c>
      <c r="B550" s="55" t="s">
        <v>206</v>
      </c>
      <c r="C550" s="55" t="s">
        <v>127</v>
      </c>
      <c r="D550" s="55" t="s">
        <v>114</v>
      </c>
      <c r="E550" s="55" t="s">
        <v>84</v>
      </c>
      <c r="F550" s="55"/>
      <c r="G550" s="68"/>
      <c r="H550" s="56">
        <v>540</v>
      </c>
      <c r="I550" s="56"/>
    </row>
    <row r="551" spans="1:9" ht="43.5">
      <c r="A551" s="50" t="s">
        <v>302</v>
      </c>
      <c r="B551" s="18" t="s">
        <v>206</v>
      </c>
      <c r="C551" s="18" t="s">
        <v>127</v>
      </c>
      <c r="D551" s="18" t="s">
        <v>114</v>
      </c>
      <c r="E551" s="18" t="s">
        <v>303</v>
      </c>
      <c r="F551" s="18" t="s">
        <v>36</v>
      </c>
      <c r="G551" s="46"/>
      <c r="H551" s="47">
        <v>540</v>
      </c>
      <c r="I551" s="47"/>
    </row>
    <row r="552" spans="1:9" ht="15.75">
      <c r="A552" s="37" t="s">
        <v>94</v>
      </c>
      <c r="B552" s="18" t="s">
        <v>206</v>
      </c>
      <c r="C552" s="18" t="s">
        <v>127</v>
      </c>
      <c r="D552" s="18" t="s">
        <v>114</v>
      </c>
      <c r="E552" s="18" t="s">
        <v>303</v>
      </c>
      <c r="F552" s="18" t="s">
        <v>158</v>
      </c>
      <c r="G552" s="46" t="s">
        <v>158</v>
      </c>
      <c r="H552" s="47">
        <v>540</v>
      </c>
      <c r="I552" s="47"/>
    </row>
    <row r="553" spans="1:9" ht="15.75">
      <c r="A553" s="42" t="s">
        <v>3</v>
      </c>
      <c r="B553" s="39" t="s">
        <v>206</v>
      </c>
      <c r="C553" s="39" t="s">
        <v>121</v>
      </c>
      <c r="D553" s="18"/>
      <c r="E553" s="18"/>
      <c r="F553" s="18"/>
      <c r="G553" s="46"/>
      <c r="H553" s="41">
        <v>18192.9</v>
      </c>
      <c r="I553" s="41">
        <v>8673.6</v>
      </c>
    </row>
    <row r="554" spans="1:9" ht="15.75">
      <c r="A554" s="37" t="s">
        <v>64</v>
      </c>
      <c r="B554" s="39" t="s">
        <v>206</v>
      </c>
      <c r="C554" s="39" t="s">
        <v>121</v>
      </c>
      <c r="D554" s="39" t="s">
        <v>119</v>
      </c>
      <c r="E554" s="18"/>
      <c r="F554" s="18"/>
      <c r="G554" s="46"/>
      <c r="H554" s="44">
        <v>14817.9</v>
      </c>
      <c r="I554" s="44">
        <v>5298.6</v>
      </c>
    </row>
    <row r="555" spans="1:9" ht="15.75">
      <c r="A555" s="37" t="s">
        <v>387</v>
      </c>
      <c r="B555" s="18" t="s">
        <v>206</v>
      </c>
      <c r="C555" s="18" t="s">
        <v>121</v>
      </c>
      <c r="D555" s="18" t="s">
        <v>119</v>
      </c>
      <c r="E555" s="18" t="s">
        <v>389</v>
      </c>
      <c r="F555" s="18"/>
      <c r="G555" s="46"/>
      <c r="H555" s="44">
        <v>2341</v>
      </c>
      <c r="I555" s="44">
        <v>2341</v>
      </c>
    </row>
    <row r="556" spans="1:9" ht="15.75">
      <c r="A556" s="45" t="s">
        <v>388</v>
      </c>
      <c r="B556" s="18" t="s">
        <v>206</v>
      </c>
      <c r="C556" s="18" t="s">
        <v>121</v>
      </c>
      <c r="D556" s="18" t="s">
        <v>119</v>
      </c>
      <c r="E556" s="18" t="s">
        <v>390</v>
      </c>
      <c r="F556" s="18"/>
      <c r="G556" s="46"/>
      <c r="H556" s="44">
        <v>2341</v>
      </c>
      <c r="I556" s="44">
        <v>2341</v>
      </c>
    </row>
    <row r="557" spans="1:9" ht="29.25">
      <c r="A557" s="45" t="s">
        <v>459</v>
      </c>
      <c r="B557" s="18" t="s">
        <v>206</v>
      </c>
      <c r="C557" s="18" t="s">
        <v>121</v>
      </c>
      <c r="D557" s="18" t="s">
        <v>119</v>
      </c>
      <c r="E557" s="18" t="s">
        <v>391</v>
      </c>
      <c r="F557" s="18"/>
      <c r="G557" s="46"/>
      <c r="H557" s="44">
        <v>891</v>
      </c>
      <c r="I557" s="44">
        <v>891</v>
      </c>
    </row>
    <row r="558" spans="1:9" ht="15.75">
      <c r="A558" s="37" t="s">
        <v>428</v>
      </c>
      <c r="B558" s="18" t="s">
        <v>206</v>
      </c>
      <c r="C558" s="18" t="s">
        <v>121</v>
      </c>
      <c r="D558" s="18" t="s">
        <v>119</v>
      </c>
      <c r="E558" s="18" t="s">
        <v>391</v>
      </c>
      <c r="F558" s="18"/>
      <c r="G558" s="46" t="s">
        <v>427</v>
      </c>
      <c r="H558" s="44">
        <v>891</v>
      </c>
      <c r="I558" s="44">
        <v>891</v>
      </c>
    </row>
    <row r="559" spans="1:9" ht="15.75">
      <c r="A559" s="37" t="s">
        <v>460</v>
      </c>
      <c r="B559" s="18" t="s">
        <v>206</v>
      </c>
      <c r="C559" s="18" t="s">
        <v>121</v>
      </c>
      <c r="D559" s="18" t="s">
        <v>119</v>
      </c>
      <c r="E559" s="18" t="s">
        <v>458</v>
      </c>
      <c r="F559" s="18"/>
      <c r="G559" s="46"/>
      <c r="H559" s="44">
        <v>1450</v>
      </c>
      <c r="I559" s="44">
        <v>1450</v>
      </c>
    </row>
    <row r="560" spans="1:9" ht="15.75">
      <c r="A560" s="37" t="s">
        <v>428</v>
      </c>
      <c r="B560" s="18" t="s">
        <v>206</v>
      </c>
      <c r="C560" s="18" t="s">
        <v>121</v>
      </c>
      <c r="D560" s="18" t="s">
        <v>119</v>
      </c>
      <c r="E560" s="18" t="s">
        <v>458</v>
      </c>
      <c r="F560" s="18"/>
      <c r="G560" s="46" t="s">
        <v>427</v>
      </c>
      <c r="H560" s="44">
        <v>1450</v>
      </c>
      <c r="I560" s="44">
        <v>1450</v>
      </c>
    </row>
    <row r="561" spans="1:9" ht="15.75">
      <c r="A561" s="45" t="s">
        <v>147</v>
      </c>
      <c r="B561" s="18" t="s">
        <v>206</v>
      </c>
      <c r="C561" s="18" t="s">
        <v>121</v>
      </c>
      <c r="D561" s="18" t="s">
        <v>119</v>
      </c>
      <c r="E561" s="18" t="s">
        <v>58</v>
      </c>
      <c r="F561" s="18"/>
      <c r="G561" s="46"/>
      <c r="H561" s="44">
        <v>6392.6</v>
      </c>
      <c r="I561" s="44">
        <v>715.5</v>
      </c>
    </row>
    <row r="562" spans="1:9" ht="114.75" customHeight="1">
      <c r="A562" s="77" t="s">
        <v>392</v>
      </c>
      <c r="B562" s="18" t="s">
        <v>206</v>
      </c>
      <c r="C562" s="18" t="s">
        <v>121</v>
      </c>
      <c r="D562" s="18" t="s">
        <v>119</v>
      </c>
      <c r="E562" s="18" t="s">
        <v>393</v>
      </c>
      <c r="F562" s="18" t="s">
        <v>36</v>
      </c>
      <c r="G562" s="46"/>
      <c r="H562" s="44">
        <v>6392.6</v>
      </c>
      <c r="I562" s="44">
        <v>715.5</v>
      </c>
    </row>
    <row r="563" spans="1:9" ht="72" customHeight="1">
      <c r="A563" s="59" t="s">
        <v>450</v>
      </c>
      <c r="B563" s="62" t="s">
        <v>206</v>
      </c>
      <c r="C563" s="62" t="s">
        <v>121</v>
      </c>
      <c r="D563" s="62" t="s">
        <v>119</v>
      </c>
      <c r="E563" s="62" t="s">
        <v>451</v>
      </c>
      <c r="F563" s="62" t="s">
        <v>36</v>
      </c>
      <c r="G563" s="63"/>
      <c r="H563" s="47">
        <v>0</v>
      </c>
      <c r="I563" s="47">
        <v>0</v>
      </c>
    </row>
    <row r="564" spans="1:9" ht="15.75">
      <c r="A564" s="53" t="s">
        <v>428</v>
      </c>
      <c r="B564" s="62" t="s">
        <v>206</v>
      </c>
      <c r="C564" s="62" t="s">
        <v>121</v>
      </c>
      <c r="D564" s="62" t="s">
        <v>119</v>
      </c>
      <c r="E564" s="62" t="s">
        <v>451</v>
      </c>
      <c r="F564" s="62" t="s">
        <v>38</v>
      </c>
      <c r="G564" s="63" t="s">
        <v>427</v>
      </c>
      <c r="H564" s="47">
        <v>0</v>
      </c>
      <c r="I564" s="47">
        <v>0</v>
      </c>
    </row>
    <row r="565" spans="1:9" ht="57.75">
      <c r="A565" s="50" t="s">
        <v>394</v>
      </c>
      <c r="B565" s="62" t="s">
        <v>206</v>
      </c>
      <c r="C565" s="62" t="s">
        <v>121</v>
      </c>
      <c r="D565" s="62" t="s">
        <v>119</v>
      </c>
      <c r="E565" s="62" t="s">
        <v>395</v>
      </c>
      <c r="F565" s="62" t="s">
        <v>36</v>
      </c>
      <c r="G565" s="63"/>
      <c r="H565" s="47">
        <v>6392.6</v>
      </c>
      <c r="I565" s="47">
        <v>715.5</v>
      </c>
    </row>
    <row r="566" spans="1:9" ht="15.75">
      <c r="A566" s="53" t="s">
        <v>428</v>
      </c>
      <c r="B566" s="62" t="s">
        <v>206</v>
      </c>
      <c r="C566" s="62" t="s">
        <v>121</v>
      </c>
      <c r="D566" s="62" t="s">
        <v>119</v>
      </c>
      <c r="E566" s="62" t="s">
        <v>395</v>
      </c>
      <c r="F566" s="62" t="s">
        <v>38</v>
      </c>
      <c r="G566" s="63" t="s">
        <v>427</v>
      </c>
      <c r="H566" s="47">
        <v>6392.6</v>
      </c>
      <c r="I566" s="53">
        <v>715.5</v>
      </c>
    </row>
    <row r="567" spans="1:9" ht="29.25">
      <c r="A567" s="45" t="s">
        <v>279</v>
      </c>
      <c r="B567" s="18" t="s">
        <v>206</v>
      </c>
      <c r="C567" s="18" t="s">
        <v>121</v>
      </c>
      <c r="D567" s="18" t="s">
        <v>119</v>
      </c>
      <c r="E567" s="18" t="s">
        <v>278</v>
      </c>
      <c r="F567" s="18"/>
      <c r="G567" s="46"/>
      <c r="H567" s="44">
        <v>2242.1</v>
      </c>
      <c r="I567" s="44">
        <v>2242.1</v>
      </c>
    </row>
    <row r="568" spans="1:9" ht="15.75">
      <c r="A568" s="37" t="s">
        <v>457</v>
      </c>
      <c r="B568" s="18" t="s">
        <v>206</v>
      </c>
      <c r="C568" s="18" t="s">
        <v>121</v>
      </c>
      <c r="D568" s="18" t="s">
        <v>119</v>
      </c>
      <c r="E568" s="18" t="s">
        <v>456</v>
      </c>
      <c r="F568" s="18"/>
      <c r="G568" s="46"/>
      <c r="H568" s="44">
        <v>2242.1</v>
      </c>
      <c r="I568" s="44">
        <v>2242.1</v>
      </c>
    </row>
    <row r="569" spans="1:9" ht="15.75">
      <c r="A569" s="37" t="s">
        <v>428</v>
      </c>
      <c r="B569" s="18" t="s">
        <v>206</v>
      </c>
      <c r="C569" s="18" t="s">
        <v>121</v>
      </c>
      <c r="D569" s="18" t="s">
        <v>119</v>
      </c>
      <c r="E569" s="18" t="s">
        <v>456</v>
      </c>
      <c r="F569" s="18"/>
      <c r="G569" s="46" t="s">
        <v>427</v>
      </c>
      <c r="H569" s="44">
        <v>2242.1</v>
      </c>
      <c r="I569" s="44">
        <v>2242.1</v>
      </c>
    </row>
    <row r="570" spans="1:9" ht="15.75">
      <c r="A570" s="37" t="s">
        <v>83</v>
      </c>
      <c r="B570" s="18" t="s">
        <v>206</v>
      </c>
      <c r="C570" s="18" t="s">
        <v>121</v>
      </c>
      <c r="D570" s="18" t="s">
        <v>119</v>
      </c>
      <c r="E570" s="18" t="s">
        <v>84</v>
      </c>
      <c r="F570" s="18"/>
      <c r="G570" s="46"/>
      <c r="H570" s="44">
        <v>3842.2</v>
      </c>
      <c r="I570" s="37"/>
    </row>
    <row r="571" spans="1:9" ht="29.25">
      <c r="A571" s="45" t="s">
        <v>260</v>
      </c>
      <c r="B571" s="18" t="s">
        <v>206</v>
      </c>
      <c r="C571" s="18" t="s">
        <v>121</v>
      </c>
      <c r="D571" s="18" t="s">
        <v>119</v>
      </c>
      <c r="E571" s="18" t="s">
        <v>267</v>
      </c>
      <c r="F571" s="18"/>
      <c r="G571" s="46"/>
      <c r="H571" s="44">
        <v>3842.2</v>
      </c>
      <c r="I571" s="37"/>
    </row>
    <row r="572" spans="1:9" ht="15.75">
      <c r="A572" s="37" t="s">
        <v>94</v>
      </c>
      <c r="B572" s="18" t="s">
        <v>206</v>
      </c>
      <c r="C572" s="18" t="s">
        <v>121</v>
      </c>
      <c r="D572" s="18" t="s">
        <v>119</v>
      </c>
      <c r="E572" s="18" t="s">
        <v>267</v>
      </c>
      <c r="F572" s="18"/>
      <c r="G572" s="46" t="s">
        <v>158</v>
      </c>
      <c r="H572" s="44">
        <v>3842.2</v>
      </c>
      <c r="I572" s="37"/>
    </row>
    <row r="573" spans="1:9" ht="15.75">
      <c r="A573" s="37" t="s">
        <v>169</v>
      </c>
      <c r="B573" s="18" t="s">
        <v>206</v>
      </c>
      <c r="C573" s="18" t="s">
        <v>121</v>
      </c>
      <c r="D573" s="18" t="s">
        <v>116</v>
      </c>
      <c r="E573" s="18"/>
      <c r="F573" s="18"/>
      <c r="G573" s="46"/>
      <c r="H573" s="44">
        <v>3375</v>
      </c>
      <c r="I573" s="44">
        <v>3375</v>
      </c>
    </row>
    <row r="574" spans="1:9" ht="43.5">
      <c r="A574" s="45" t="s">
        <v>455</v>
      </c>
      <c r="B574" s="18" t="s">
        <v>206</v>
      </c>
      <c r="C574" s="18" t="s">
        <v>121</v>
      </c>
      <c r="D574" s="18" t="s">
        <v>116</v>
      </c>
      <c r="E574" s="18" t="s">
        <v>453</v>
      </c>
      <c r="F574" s="18"/>
      <c r="G574" s="46"/>
      <c r="H574" s="44">
        <v>3375</v>
      </c>
      <c r="I574" s="44">
        <v>3375</v>
      </c>
    </row>
    <row r="575" spans="1:9" ht="57.75">
      <c r="A575" s="45" t="s">
        <v>452</v>
      </c>
      <c r="B575" s="18" t="s">
        <v>206</v>
      </c>
      <c r="C575" s="18" t="s">
        <v>121</v>
      </c>
      <c r="D575" s="18" t="s">
        <v>116</v>
      </c>
      <c r="E575" s="18" t="s">
        <v>454</v>
      </c>
      <c r="F575" s="18"/>
      <c r="G575" s="46"/>
      <c r="H575" s="44">
        <v>3375</v>
      </c>
      <c r="I575" s="44">
        <v>3375</v>
      </c>
    </row>
    <row r="576" spans="1:9" ht="15.75">
      <c r="A576" s="45" t="s">
        <v>131</v>
      </c>
      <c r="B576" s="18" t="s">
        <v>206</v>
      </c>
      <c r="C576" s="18" t="s">
        <v>121</v>
      </c>
      <c r="D576" s="18" t="s">
        <v>116</v>
      </c>
      <c r="E576" s="18" t="s">
        <v>454</v>
      </c>
      <c r="F576" s="18"/>
      <c r="G576" s="46" t="s">
        <v>424</v>
      </c>
      <c r="H576" s="44">
        <v>3375</v>
      </c>
      <c r="I576" s="44">
        <v>3375</v>
      </c>
    </row>
    <row r="577" spans="1:9" ht="36">
      <c r="A577" s="69" t="s">
        <v>438</v>
      </c>
      <c r="B577" s="39" t="s">
        <v>436</v>
      </c>
      <c r="C577" s="18"/>
      <c r="D577" s="18"/>
      <c r="E577" s="18"/>
      <c r="F577" s="18"/>
      <c r="G577" s="46"/>
      <c r="H577" s="41">
        <v>1500</v>
      </c>
      <c r="I577" s="37"/>
    </row>
    <row r="578" spans="1:9" ht="15.75">
      <c r="A578" s="42" t="s">
        <v>13</v>
      </c>
      <c r="B578" s="39" t="s">
        <v>436</v>
      </c>
      <c r="C578" s="39" t="s">
        <v>114</v>
      </c>
      <c r="D578" s="39"/>
      <c r="E578" s="39"/>
      <c r="F578" s="39"/>
      <c r="G578" s="40"/>
      <c r="H578" s="44">
        <v>1500</v>
      </c>
      <c r="I578" s="37"/>
    </row>
    <row r="579" spans="1:9" ht="45">
      <c r="A579" s="43" t="s">
        <v>183</v>
      </c>
      <c r="B579" s="39" t="s">
        <v>436</v>
      </c>
      <c r="C579" s="39" t="s">
        <v>114</v>
      </c>
      <c r="D579" s="39" t="s">
        <v>130</v>
      </c>
      <c r="E579" s="39"/>
      <c r="F579" s="39"/>
      <c r="G579" s="40"/>
      <c r="H579" s="44">
        <v>1500</v>
      </c>
      <c r="I579" s="37"/>
    </row>
    <row r="580" spans="1:9" ht="15.75">
      <c r="A580" s="37" t="s">
        <v>37</v>
      </c>
      <c r="B580" s="18" t="s">
        <v>436</v>
      </c>
      <c r="C580" s="18" t="s">
        <v>114</v>
      </c>
      <c r="D580" s="18" t="s">
        <v>130</v>
      </c>
      <c r="E580" s="18" t="s">
        <v>159</v>
      </c>
      <c r="F580" s="18"/>
      <c r="G580" s="46"/>
      <c r="H580" s="44">
        <v>1500</v>
      </c>
      <c r="I580" s="37"/>
    </row>
    <row r="581" spans="1:9" ht="15.75">
      <c r="A581" s="37" t="s">
        <v>94</v>
      </c>
      <c r="B581" s="18" t="s">
        <v>436</v>
      </c>
      <c r="C581" s="18" t="s">
        <v>114</v>
      </c>
      <c r="D581" s="18" t="s">
        <v>130</v>
      </c>
      <c r="E581" s="18" t="s">
        <v>159</v>
      </c>
      <c r="F581" s="18" t="s">
        <v>158</v>
      </c>
      <c r="G581" s="46" t="s">
        <v>158</v>
      </c>
      <c r="H581" s="44">
        <v>1500</v>
      </c>
      <c r="I581" s="37"/>
    </row>
    <row r="582" spans="1:9" ht="15.75" hidden="1">
      <c r="A582" s="42" t="s">
        <v>52</v>
      </c>
      <c r="B582" s="39" t="s">
        <v>436</v>
      </c>
      <c r="C582" s="39" t="s">
        <v>114</v>
      </c>
      <c r="D582" s="39" t="s">
        <v>195</v>
      </c>
      <c r="E582" s="39"/>
      <c r="F582" s="39"/>
      <c r="G582" s="40"/>
      <c r="H582" s="44">
        <v>0</v>
      </c>
      <c r="I582" s="37"/>
    </row>
    <row r="583" spans="1:9" ht="15.75" hidden="1">
      <c r="A583" s="37" t="s">
        <v>83</v>
      </c>
      <c r="B583" s="18" t="s">
        <v>436</v>
      </c>
      <c r="C583" s="18" t="s">
        <v>114</v>
      </c>
      <c r="D583" s="18" t="s">
        <v>195</v>
      </c>
      <c r="E583" s="18" t="s">
        <v>84</v>
      </c>
      <c r="F583" s="18"/>
      <c r="G583" s="46"/>
      <c r="H583" s="44">
        <v>0</v>
      </c>
      <c r="I583" s="37"/>
    </row>
    <row r="584" spans="1:9" ht="43.5" hidden="1">
      <c r="A584" s="45" t="s">
        <v>218</v>
      </c>
      <c r="B584" s="18" t="s">
        <v>436</v>
      </c>
      <c r="C584" s="18" t="s">
        <v>114</v>
      </c>
      <c r="D584" s="18" t="s">
        <v>195</v>
      </c>
      <c r="E584" s="18" t="s">
        <v>136</v>
      </c>
      <c r="F584" s="18"/>
      <c r="G584" s="46"/>
      <c r="H584" s="44">
        <v>0</v>
      </c>
      <c r="I584" s="37"/>
    </row>
    <row r="585" spans="1:9" ht="15.75" hidden="1">
      <c r="A585" s="37" t="s">
        <v>94</v>
      </c>
      <c r="B585" s="18" t="s">
        <v>436</v>
      </c>
      <c r="C585" s="18" t="s">
        <v>114</v>
      </c>
      <c r="D585" s="18" t="s">
        <v>195</v>
      </c>
      <c r="E585" s="18" t="s">
        <v>136</v>
      </c>
      <c r="F585" s="18"/>
      <c r="G585" s="46" t="s">
        <v>158</v>
      </c>
      <c r="H585" s="44"/>
      <c r="I585" s="37"/>
    </row>
    <row r="586" spans="1:9" ht="44.25" customHeight="1">
      <c r="A586" s="78" t="s">
        <v>46</v>
      </c>
      <c r="B586" s="79" t="s">
        <v>36</v>
      </c>
      <c r="C586" s="79" t="s">
        <v>35</v>
      </c>
      <c r="D586" s="80" t="s">
        <v>80</v>
      </c>
      <c r="E586" s="79" t="s">
        <v>34</v>
      </c>
      <c r="F586" s="79"/>
      <c r="G586" s="81" t="s">
        <v>36</v>
      </c>
      <c r="H586" s="79">
        <v>3359312</v>
      </c>
      <c r="I586" s="79">
        <v>1917304.1</v>
      </c>
    </row>
    <row r="589" spans="8:9" ht="15.75">
      <c r="H589" s="33"/>
      <c r="I589" s="33"/>
    </row>
    <row r="590" spans="6:9" ht="15.75">
      <c r="F590" s="15" t="s">
        <v>36</v>
      </c>
      <c r="I590" s="94"/>
    </row>
    <row r="591" spans="6:8" ht="15" customHeight="1">
      <c r="F591" s="15" t="s">
        <v>36</v>
      </c>
      <c r="H591" s="99"/>
    </row>
    <row r="592" ht="15.75">
      <c r="F592" s="15" t="s">
        <v>36</v>
      </c>
    </row>
    <row r="593" ht="15.75">
      <c r="F593" s="15" t="s">
        <v>38</v>
      </c>
    </row>
    <row r="594" spans="6:8" ht="15.75">
      <c r="F594" s="24"/>
      <c r="H594" s="97"/>
    </row>
    <row r="595" ht="15.75">
      <c r="F595" s="24"/>
    </row>
  </sheetData>
  <sheetProtection/>
  <mergeCells count="9">
    <mergeCell ref="C9:C10"/>
    <mergeCell ref="D9:D10"/>
    <mergeCell ref="E9:E10"/>
    <mergeCell ref="A7:I7"/>
    <mergeCell ref="H9:H10"/>
    <mergeCell ref="I9:I10"/>
    <mergeCell ref="A9:A10"/>
    <mergeCell ref="G9:G10"/>
    <mergeCell ref="B9:B10"/>
  </mergeCells>
  <printOptions horizontalCentered="1"/>
  <pageMargins left="0.2362204724409449" right="0.18" top="0.35433070866141736" bottom="0.2755905511811024" header="0.6299212598425197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2012-12-20T12:39:40Z</cp:lastPrinted>
  <dcterms:created xsi:type="dcterms:W3CDTF">2002-11-11T07:39:40Z</dcterms:created>
  <dcterms:modified xsi:type="dcterms:W3CDTF">2012-12-25T07:21:49Z</dcterms:modified>
  <cp:category/>
  <cp:version/>
  <cp:contentType/>
  <cp:contentStatus/>
</cp:coreProperties>
</file>