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роприятия" sheetId="1" r:id="rId1"/>
  </sheets>
  <definedNames>
    <definedName name="_xlnm.Print_Area" localSheetId="0">'мероприятия'!$A$1:$H$59</definedName>
  </definedNames>
  <calcPr fullCalcOnLoad="1"/>
</workbook>
</file>

<file path=xl/sharedStrings.xml><?xml version="1.0" encoding="utf-8"?>
<sst xmlns="http://schemas.openxmlformats.org/spreadsheetml/2006/main" count="244" uniqueCount="120">
  <si>
    <t>№№</t>
  </si>
  <si>
    <t>Мероприятия по разделам</t>
  </si>
  <si>
    <t>Сроки исполнения по годам</t>
  </si>
  <si>
    <t>Исполнители</t>
  </si>
  <si>
    <t xml:space="preserve">1. Разработка стратегических подходов развития МУЗ «ДЦГБ» </t>
  </si>
  <si>
    <t>1.1.</t>
  </si>
  <si>
    <t>Определение перспективной схемы развития сети лечебно-профилактических учреждений г. Долгопрудного</t>
  </si>
  <si>
    <t>1.2.</t>
  </si>
  <si>
    <t>2010-2011гг.</t>
  </si>
  <si>
    <t>1.3.</t>
  </si>
  <si>
    <t>1.4.</t>
  </si>
  <si>
    <t>2. Нормативно-правовое, организационно-методическое обеспечение развития отдельных служб МУЗ «ДЦГБ»</t>
  </si>
  <si>
    <t>2.1. Профилактические направления здравоохранения.  Амбулаторно-поликлиническая помощь</t>
  </si>
  <si>
    <t xml:space="preserve">2.1.1. </t>
  </si>
  <si>
    <t>Внедрение современных организационно-экономических моделей оказания первичной медико-санитарной помощи с учетом приоритетов национального проекта «Здоровье»</t>
  </si>
  <si>
    <t>МУЗ «ДЦГБ»</t>
  </si>
  <si>
    <t>2.1.2.</t>
  </si>
  <si>
    <t>Внедрение стандартов Министерства здравоохранения и социального развития Российской федерации  по оказанию первичной медико-санитарной помощи в работу муниципальных лечебно-профилактических учреждений МУЗ «ДЦГБ»</t>
  </si>
  <si>
    <t>2.1.3.</t>
  </si>
  <si>
    <t>2.1.4.</t>
  </si>
  <si>
    <t>Разработка и внедрение порядка взаимодействия участковых терапевтов, педиатров с узкими специалистами амбулаторно-поликлинических, стационарных учреждений и работниками учреждений социальной защиты</t>
  </si>
  <si>
    <t>2.2. Стационарная помощь</t>
  </si>
  <si>
    <t>2.2.1.</t>
  </si>
  <si>
    <t>Анализ эффективности деятельности МУЗ «ДЦГБ», выявление диспропорций и зон неэффективности в организации стационарной помощи</t>
  </si>
  <si>
    <t xml:space="preserve">МУЗ «ДЦГБ» </t>
  </si>
  <si>
    <t>2.2.2.</t>
  </si>
  <si>
    <t>Внедрение стандартов Министерства здравоохранения и социального развития Российской федерации по оказанию стационарной помощи в работу МУЗ «ДЦГБ»</t>
  </si>
  <si>
    <t>2.2.3.</t>
  </si>
  <si>
    <t>2010-2011 гг.</t>
  </si>
  <si>
    <t>2.2.4.</t>
  </si>
  <si>
    <t>2.3. Скорая медицинская помощь</t>
  </si>
  <si>
    <t>2.3.1.</t>
  </si>
  <si>
    <t>2.3.2.</t>
  </si>
  <si>
    <t>Обучение персонала служб жизнеобеспечения (милиция, инспекция по безопасности дорожного движения, пожарная служба и т.д.) оказанию скорой помощи на доврачебном уровне</t>
  </si>
  <si>
    <t>МУЗ «ДЦГБ», Администрация г.Долгопрудного</t>
  </si>
  <si>
    <t>3. Совершенствование организации медицинской помощи матерям и детям</t>
  </si>
  <si>
    <t>3.1.</t>
  </si>
  <si>
    <t>3.2.</t>
  </si>
  <si>
    <t>3.3.</t>
  </si>
  <si>
    <t xml:space="preserve">МУЗ «ДЦГБ», Долгопрудненское управление социальной защиты населения Министерства социальной защиты населения Московской области, Отдел внутренних дел г.Долгопрудного  </t>
  </si>
  <si>
    <t>3.4.</t>
  </si>
  <si>
    <t>Проведение ежегодного тестирования учащихся 15-17 летнего возраста образовательных учреждений для выявления потребления наркотических средств</t>
  </si>
  <si>
    <t>Разработка и внедрение методических рекомендаций для педиатров, педагогов, родителей по формированию здорового образа жизни и профилактике вредных привычек у детей и подростков</t>
  </si>
  <si>
    <t>4.1.</t>
  </si>
  <si>
    <t>4.2.</t>
  </si>
  <si>
    <t>5.1.</t>
  </si>
  <si>
    <t>5.2.</t>
  </si>
  <si>
    <t>Совершенствование информационной системы льготного лекарственного обеспечения</t>
  </si>
  <si>
    <t>Составление перечня объектов здравоохранения требующих модернизации и капитального ремонта по МУЗ «ДЦГБ»</t>
  </si>
  <si>
    <t>Создание информационных технологий для координации мероприятий в области охраны здоровья</t>
  </si>
  <si>
    <t>Приложение№1</t>
  </si>
  <si>
    <t>Приложение № 1</t>
  </si>
  <si>
    <t>Совета депутатов г. Долгопрудного</t>
  </si>
  <si>
    <t>Затраты на реализацию, тыс. руб.</t>
  </si>
  <si>
    <t>Привлечение и закрепление кадров для здравоохранения города путем предоставления жилья</t>
  </si>
  <si>
    <t>1.5.</t>
  </si>
  <si>
    <t>5. Развитие и укрепление материально-технической базы МУЗ «ДЦГБ»</t>
  </si>
  <si>
    <t>5.3.</t>
  </si>
  <si>
    <t>6. Информационная поддержка</t>
  </si>
  <si>
    <t>6.</t>
  </si>
  <si>
    <t>ИТОГО</t>
  </si>
  <si>
    <t>в том числе  по смете текущих расходов</t>
  </si>
  <si>
    <t>Источники финансирования</t>
  </si>
  <si>
    <t>Общая сумма затрат на реализацию, тыс. руб.</t>
  </si>
  <si>
    <t>бюджет</t>
  </si>
  <si>
    <t>Администрация г.Долгопрудного</t>
  </si>
  <si>
    <t>в пределах утвержденных бюджетных ассигнований на МУЗ "ДЦГБ" и администрацию</t>
  </si>
  <si>
    <t>за счет и в пределах муниципального служебного жилья</t>
  </si>
  <si>
    <t>в пределах плановых объемов в системе обязательного медицинского страхования</t>
  </si>
  <si>
    <t>2010- 2011 гг.</t>
  </si>
  <si>
    <t>МУЗ «ДЦГБ», Управление образования Администрации г.Долгопрудного</t>
  </si>
  <si>
    <t>МУЗ «ДЦГБ» (Центр медицинской профилактики)</t>
  </si>
  <si>
    <t>ПРИМЕЧАНИЕ</t>
  </si>
  <si>
    <t xml:space="preserve">Улучшение содержания материально-технической базы МУЗ "ДЦГБ", в т.ч. проведение ремонтных работ </t>
  </si>
  <si>
    <t>Совершенствование оказания медицинской помощи и содержания пациентов (приобретение лекарственных средств, изделий медицинского назначения, расходно-диагностических материалов, шовного материала, препаратов крови, продуктов питания)</t>
  </si>
  <si>
    <t xml:space="preserve">* - суммы включены в утвержденные бюджетные ассигнования  МУЗ "ДЦГБ" </t>
  </si>
  <si>
    <t xml:space="preserve">4. Повышение качества оказания медицинской помощи и содержания пациентов </t>
  </si>
  <si>
    <t>Перечень мероприятий  "Муниципальная целевая программа «Модернизация системы здравоохранения городского округа  Долгопрудный на период 2010-2011 годов»</t>
  </si>
  <si>
    <t xml:space="preserve">Организация широкомасштабной санитарно-просветительной работы совместно с Управлением образования Админитрации г.Долгопрудного, Долгопрудненским управлением социальной защиты населения Министерства социальной защиты населения Московской области, Отделом внутренних дел г.Долгопрудного  по пропаганде здорового образа жизни среди несовершеннолетних  </t>
  </si>
  <si>
    <t>2010 год</t>
  </si>
  <si>
    <t>2011 год</t>
  </si>
  <si>
    <t>Формирование заинтересованности медицинского персонала в улучшении качества оказания медицинской помощи и реализации принципа оплаты труда  медицинских работников, ориентированного на результат</t>
  </si>
  <si>
    <t>Создание современной материально-технической базы учреждений здравоохранения г. Долгопрудного, в т.ч. приобретение, монтаж и наладка медицинского оборудования</t>
  </si>
  <si>
    <t>Внедрение протоколов оказания стационарной помощи на основании стандартов Министерства здравоохранения и социального развития Российской Федерации</t>
  </si>
  <si>
    <t>Разработка плана реструктуризации системы стационарной помощи с учетом дифференциации  коечного фонда по степени интенсивности  лечебно-диагностического процесса, а также условиями и формами ее предоставления</t>
  </si>
  <si>
    <t>Внедрение стандартов Министерства здравоохранения и социального развития Российской Федерации по оказанию скорой медицинской помощи в МУЗ «ДЦГБ»</t>
  </si>
  <si>
    <t>Внедрение протоколов оказания первичной медико-санитарной помощи на основании стандартов Министерства здравоохранения и социального развития Российской Федерации</t>
  </si>
  <si>
    <t>Внедрение:                                                                                                             оздоровительных технологий в образовательных учреждениях г. Долгопрудного;               программ донозологической диагностики отклонений в состоянии здоровья учащихся образовательных учреждений г.Долгопрудного</t>
  </si>
  <si>
    <t>Разработка, утверждение и реализация планов поддержки МУЗ "ДЦГБ" по закупке и оснащению санитарным транспортом, медицинским и технологическим оборудованием.</t>
  </si>
  <si>
    <t>Содержание строящегося хирургического корпуса МУЗ "ДЦГБ"</t>
  </si>
  <si>
    <t>Комитет по управлению имуществом г.Долгопрудного, Администрация г.Долгопрудного</t>
  </si>
  <si>
    <t>5.4.</t>
  </si>
  <si>
    <t>5.5.</t>
  </si>
  <si>
    <t>Подготовка, переподготовка и повышение квалификации медицинских кадров в соответствии с государственным заданием, утвержденным Министерством здравоохранения Московской области</t>
  </si>
  <si>
    <t>5.6.</t>
  </si>
  <si>
    <t>Капитальный ремонт объектов здравоохранения</t>
  </si>
  <si>
    <t>2011 гг.</t>
  </si>
  <si>
    <t>в пределах утвержденных бюджетных ассигнований на МУЗ "ДЦГБ"</t>
  </si>
  <si>
    <t>к решению</t>
  </si>
  <si>
    <t>Строительство хирургического корпуса с пищеблоком, ЦСО, клинико-диагностической лабораторией на весь комплекс МУЗ "ДЦГБ" и проектно-изыскательские работы</t>
  </si>
  <si>
    <t>Капитальный ремонт объектов здравоохранения за счет муниципального бюджета</t>
  </si>
  <si>
    <t>5.6.1.</t>
  </si>
  <si>
    <t>5.6.2.</t>
  </si>
  <si>
    <t>бюджет Московской области</t>
  </si>
  <si>
    <t>в том числе из средств бюджета Московской области</t>
  </si>
  <si>
    <t>бюджет городского округа</t>
  </si>
  <si>
    <t>бюджет городского округа, бюджет Московской области</t>
  </si>
  <si>
    <t>иные источники</t>
  </si>
  <si>
    <t>5.5.2.</t>
  </si>
  <si>
    <t>5.5.1.</t>
  </si>
  <si>
    <t>Приобретение оборудования в рамках Подпрограммы Московской области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годы", утвержденной постановлением Правительства Московской области от 19.04.2011г. №352/15</t>
  </si>
  <si>
    <t>Капитальный ремонт объектов здравоохранения рамках Подпрограммы Московской области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годы", утвержденной постановлением Правительства Московской области от 19.04.2011г. №352/15</t>
  </si>
  <si>
    <t>Создание современной материально-технической базы учреждений здравоохранения г. Долгопрудного, в т.ч. приобретение, монтаж и наладка медицинского оборудования за счет средств муниципального бюджета</t>
  </si>
  <si>
    <t>1.5.1.</t>
  </si>
  <si>
    <t>1.5.2.</t>
  </si>
  <si>
    <t>Строительство хирургического корпуса с пищеблоком, ЦСО, клинико-диагностической лабораторией на весь комплекс МУЗ "ДЦГБ" и проектно-изыскательские работы за счет средств муниципального бюджета</t>
  </si>
  <si>
    <t>2011 г.</t>
  </si>
  <si>
    <t>Строительство хирургического корпуса с пищеблоком, ЦСО, клинико-диагностической лабораторией на весь комплекс МУЗ "ДЦГБ" и проектно-изыскательские работы за счет субсидии из бюджета Московской области</t>
  </si>
  <si>
    <r>
      <t>от «</t>
    </r>
    <r>
      <rPr>
        <u val="single"/>
        <sz val="9"/>
        <rFont val="Arial"/>
        <family val="2"/>
      </rPr>
      <t>09</t>
    </r>
    <r>
      <rPr>
        <sz val="9"/>
        <rFont val="Arial"/>
        <family val="0"/>
      </rPr>
      <t xml:space="preserve">» </t>
    </r>
    <r>
      <rPr>
        <u val="single"/>
        <sz val="9"/>
        <rFont val="Arial"/>
        <family val="2"/>
      </rPr>
      <t>июля</t>
    </r>
    <r>
      <rPr>
        <sz val="9"/>
        <rFont val="Arial"/>
        <family val="0"/>
      </rPr>
      <t xml:space="preserve"> 2011г. №</t>
    </r>
    <r>
      <rPr>
        <u val="single"/>
        <sz val="9"/>
        <rFont val="Arial"/>
        <family val="2"/>
      </rPr>
      <t>43</t>
    </r>
    <r>
      <rPr>
        <sz val="9"/>
        <rFont val="Arial"/>
        <family val="0"/>
      </rPr>
      <t xml:space="preserve"> -нр</t>
    </r>
  </si>
  <si>
    <t>от «12» августа 2011г. №96-нр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</si>
</sst>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</numFmts>
  <fonts count="18">
    <font>
      <sz val="10"/>
      <name val="Arial"/>
      <family val="0"/>
    </font>
    <font>
      <sz val="12"/>
      <name val="Arial"/>
      <family val="0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9"/>
      <color indexed="9"/>
      <name val="Arial"/>
      <family val="0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right" indent="15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6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4" fillId="0" borderId="2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5" fillId="0" borderId="1" xfId="0" applyFont="1" applyBorder="1" applyAlignment="1">
      <alignment horizontal="left"/>
    </xf>
    <xf numFmtId="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14" fontId="3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75" zoomScaleSheetLayoutView="75" workbookViewId="0" topLeftCell="C1">
      <selection activeCell="H4" sqref="H4"/>
    </sheetView>
  </sheetViews>
  <sheetFormatPr defaultColWidth="9.140625" defaultRowHeight="12.75"/>
  <cols>
    <col min="1" max="1" width="6.57421875" style="0" customWidth="1"/>
    <col min="2" max="2" width="79.421875" style="15" customWidth="1"/>
    <col min="3" max="3" width="14.140625" style="0" customWidth="1"/>
    <col min="4" max="4" width="10.421875" style="9" customWidth="1"/>
    <col min="5" max="5" width="11.140625" style="0" customWidth="1"/>
    <col min="6" max="6" width="23.421875" style="6" customWidth="1"/>
    <col min="7" max="7" width="24.8515625" style="6" customWidth="1"/>
    <col min="8" max="8" width="19.421875" style="9" customWidth="1"/>
    <col min="9" max="9" width="15.421875" style="0" customWidth="1"/>
  </cols>
  <sheetData>
    <row r="1" spans="2:9" ht="12.75">
      <c r="B1" s="8"/>
      <c r="H1" s="13" t="s">
        <v>51</v>
      </c>
      <c r="I1" s="1" t="s">
        <v>50</v>
      </c>
    </row>
    <row r="2" spans="2:9" ht="12.75">
      <c r="B2" s="8"/>
      <c r="H2" s="13" t="s">
        <v>98</v>
      </c>
      <c r="I2" s="1"/>
    </row>
    <row r="3" spans="2:8" ht="12.75">
      <c r="B3" s="8"/>
      <c r="H3" s="13" t="s">
        <v>52</v>
      </c>
    </row>
    <row r="4" spans="2:8" ht="12.75">
      <c r="B4" s="8"/>
      <c r="H4" s="13" t="s">
        <v>119</v>
      </c>
    </row>
    <row r="5" spans="2:8" ht="12.75">
      <c r="B5" s="8"/>
      <c r="H5" s="13"/>
    </row>
    <row r="6" ht="12.75">
      <c r="B6" s="8"/>
    </row>
    <row r="7" spans="2:8" ht="12.75">
      <c r="B7" s="8"/>
      <c r="H7" s="13" t="s">
        <v>51</v>
      </c>
    </row>
    <row r="8" spans="2:8" ht="12.75">
      <c r="B8" s="8"/>
      <c r="H8" s="13" t="s">
        <v>98</v>
      </c>
    </row>
    <row r="9" spans="2:8" ht="12.75">
      <c r="B9" s="8"/>
      <c r="H9" s="13" t="s">
        <v>52</v>
      </c>
    </row>
    <row r="10" spans="2:8" ht="12.75">
      <c r="B10" s="8"/>
      <c r="H10" s="13" t="s">
        <v>118</v>
      </c>
    </row>
    <row r="11" spans="2:8" ht="12.75">
      <c r="B11" s="8"/>
      <c r="H11" s="13"/>
    </row>
    <row r="13" spans="1:8" ht="48" customHeight="1">
      <c r="A13" s="37" t="s">
        <v>77</v>
      </c>
      <c r="B13" s="37"/>
      <c r="C13" s="37"/>
      <c r="D13" s="37"/>
      <c r="E13" s="37"/>
      <c r="F13" s="37"/>
      <c r="G13" s="37"/>
      <c r="H13" s="37"/>
    </row>
    <row r="14" spans="1:8" ht="36" customHeight="1">
      <c r="A14" s="38" t="s">
        <v>0</v>
      </c>
      <c r="B14" s="39" t="s">
        <v>1</v>
      </c>
      <c r="C14" s="38" t="s">
        <v>2</v>
      </c>
      <c r="D14" s="40" t="s">
        <v>62</v>
      </c>
      <c r="E14" s="38" t="s">
        <v>63</v>
      </c>
      <c r="F14" s="41" t="s">
        <v>53</v>
      </c>
      <c r="G14" s="41"/>
      <c r="H14" s="40" t="s">
        <v>3</v>
      </c>
    </row>
    <row r="15" spans="1:8" ht="35.25" customHeight="1">
      <c r="A15" s="38"/>
      <c r="B15" s="39"/>
      <c r="C15" s="38"/>
      <c r="D15" s="40"/>
      <c r="E15" s="38"/>
      <c r="F15" s="7" t="s">
        <v>79</v>
      </c>
      <c r="G15" s="7" t="s">
        <v>80</v>
      </c>
      <c r="H15" s="40"/>
    </row>
    <row r="16" spans="1:8" ht="16.5" customHeight="1">
      <c r="A16" s="45" t="s">
        <v>4</v>
      </c>
      <c r="B16" s="45"/>
      <c r="C16" s="45"/>
      <c r="D16" s="45"/>
      <c r="E16" s="45"/>
      <c r="F16" s="45"/>
      <c r="G16" s="45"/>
      <c r="H16" s="45"/>
    </row>
    <row r="17" spans="1:8" ht="36.75" customHeight="1">
      <c r="A17" s="5" t="s">
        <v>5</v>
      </c>
      <c r="B17" s="14" t="s">
        <v>6</v>
      </c>
      <c r="C17" s="2" t="s">
        <v>8</v>
      </c>
      <c r="D17" s="22" t="s">
        <v>105</v>
      </c>
      <c r="E17" s="4"/>
      <c r="F17" s="11" t="s">
        <v>66</v>
      </c>
      <c r="G17" s="11" t="s">
        <v>66</v>
      </c>
      <c r="H17" s="10" t="s">
        <v>34</v>
      </c>
    </row>
    <row r="18" spans="1:8" ht="36" customHeight="1">
      <c r="A18" s="5" t="s">
        <v>7</v>
      </c>
      <c r="B18" s="14" t="s">
        <v>54</v>
      </c>
      <c r="C18" s="2" t="s">
        <v>8</v>
      </c>
      <c r="D18" s="22" t="s">
        <v>105</v>
      </c>
      <c r="E18" s="4"/>
      <c r="F18" s="11" t="s">
        <v>67</v>
      </c>
      <c r="G18" s="11" t="s">
        <v>67</v>
      </c>
      <c r="H18" s="10" t="s">
        <v>65</v>
      </c>
    </row>
    <row r="19" spans="1:8" ht="42.75" customHeight="1">
      <c r="A19" s="5" t="s">
        <v>9</v>
      </c>
      <c r="B19" s="24" t="s">
        <v>81</v>
      </c>
      <c r="C19" s="2" t="s">
        <v>8</v>
      </c>
      <c r="D19" s="22" t="s">
        <v>105</v>
      </c>
      <c r="E19" s="4">
        <f>SUM(F19:G19)</f>
        <v>18365.752</v>
      </c>
      <c r="F19" s="4">
        <v>8365.752</v>
      </c>
      <c r="G19" s="4">
        <v>10000</v>
      </c>
      <c r="H19" s="10" t="s">
        <v>34</v>
      </c>
    </row>
    <row r="20" spans="1:8" ht="54.75" customHeight="1">
      <c r="A20" s="5" t="s">
        <v>10</v>
      </c>
      <c r="B20" s="25" t="s">
        <v>93</v>
      </c>
      <c r="C20" s="2" t="s">
        <v>8</v>
      </c>
      <c r="D20" s="22" t="s">
        <v>105</v>
      </c>
      <c r="E20" s="4"/>
      <c r="F20" s="11" t="s">
        <v>97</v>
      </c>
      <c r="G20" s="11" t="s">
        <v>97</v>
      </c>
      <c r="H20" s="10" t="s">
        <v>34</v>
      </c>
    </row>
    <row r="21" spans="1:8" s="27" customFormat="1" ht="75" customHeight="1">
      <c r="A21" s="2" t="s">
        <v>55</v>
      </c>
      <c r="B21" s="21" t="s">
        <v>99</v>
      </c>
      <c r="C21" s="2" t="s">
        <v>116</v>
      </c>
      <c r="D21" s="22" t="s">
        <v>106</v>
      </c>
      <c r="E21" s="4">
        <f>SUM(F21:G21)</f>
        <v>316700.6</v>
      </c>
      <c r="F21" s="4">
        <f>SUM(F22:F23)</f>
        <v>0</v>
      </c>
      <c r="G21" s="4">
        <f>SUM(G22:G23)</f>
        <v>316700.6</v>
      </c>
      <c r="H21" s="22" t="s">
        <v>65</v>
      </c>
    </row>
    <row r="22" spans="1:8" s="27" customFormat="1" ht="41.25" customHeight="1">
      <c r="A22" s="34" t="s">
        <v>113</v>
      </c>
      <c r="B22" s="21" t="s">
        <v>115</v>
      </c>
      <c r="C22" s="2" t="s">
        <v>116</v>
      </c>
      <c r="D22" s="22" t="s">
        <v>105</v>
      </c>
      <c r="E22" s="4">
        <f>SUM(F22:G22)</f>
        <v>166700.6</v>
      </c>
      <c r="F22" s="4"/>
      <c r="G22" s="4">
        <f>150000+16700.6</f>
        <v>166700.6</v>
      </c>
      <c r="H22" s="22" t="s">
        <v>65</v>
      </c>
    </row>
    <row r="23" spans="1:8" s="27" customFormat="1" ht="46.5" customHeight="1">
      <c r="A23" s="34" t="s">
        <v>114</v>
      </c>
      <c r="B23" s="21" t="s">
        <v>117</v>
      </c>
      <c r="C23" s="2" t="s">
        <v>116</v>
      </c>
      <c r="D23" s="22" t="s">
        <v>103</v>
      </c>
      <c r="E23" s="4">
        <f>SUM(F23:G23)</f>
        <v>150000</v>
      </c>
      <c r="F23" s="4"/>
      <c r="G23" s="4">
        <v>150000</v>
      </c>
      <c r="H23" s="22" t="s">
        <v>65</v>
      </c>
    </row>
    <row r="24" spans="1:8" ht="20.25" customHeight="1">
      <c r="A24" s="45" t="s">
        <v>11</v>
      </c>
      <c r="B24" s="45"/>
      <c r="C24" s="45"/>
      <c r="D24" s="45"/>
      <c r="E24" s="45"/>
      <c r="F24" s="45"/>
      <c r="G24" s="45"/>
      <c r="H24" s="45"/>
    </row>
    <row r="25" spans="1:8" ht="15.75" customHeight="1">
      <c r="A25" s="46" t="s">
        <v>12</v>
      </c>
      <c r="B25" s="46"/>
      <c r="C25" s="46"/>
      <c r="D25" s="46"/>
      <c r="E25" s="46"/>
      <c r="F25" s="46"/>
      <c r="G25" s="46"/>
      <c r="H25" s="46"/>
    </row>
    <row r="26" spans="1:8" ht="39" customHeight="1">
      <c r="A26" s="2" t="s">
        <v>13</v>
      </c>
      <c r="B26" s="14" t="s">
        <v>14</v>
      </c>
      <c r="C26" s="2" t="s">
        <v>8</v>
      </c>
      <c r="D26" s="10" t="s">
        <v>107</v>
      </c>
      <c r="E26" s="4"/>
      <c r="F26" s="12" t="s">
        <v>68</v>
      </c>
      <c r="G26" s="12" t="s">
        <v>68</v>
      </c>
      <c r="H26" s="10" t="s">
        <v>15</v>
      </c>
    </row>
    <row r="27" spans="1:8" ht="41.25" customHeight="1">
      <c r="A27" s="2" t="s">
        <v>16</v>
      </c>
      <c r="B27" s="14" t="s">
        <v>17</v>
      </c>
      <c r="C27" s="2" t="s">
        <v>8</v>
      </c>
      <c r="D27" s="10" t="s">
        <v>107</v>
      </c>
      <c r="E27" s="4"/>
      <c r="F27" s="12" t="s">
        <v>68</v>
      </c>
      <c r="G27" s="12" t="s">
        <v>68</v>
      </c>
      <c r="H27" s="10" t="s">
        <v>15</v>
      </c>
    </row>
    <row r="28" spans="1:8" ht="41.25" customHeight="1">
      <c r="A28" s="2" t="s">
        <v>18</v>
      </c>
      <c r="B28" s="14" t="s">
        <v>86</v>
      </c>
      <c r="C28" s="2" t="s">
        <v>8</v>
      </c>
      <c r="D28" s="10" t="s">
        <v>107</v>
      </c>
      <c r="E28" s="4"/>
      <c r="F28" s="12" t="s">
        <v>68</v>
      </c>
      <c r="G28" s="12" t="s">
        <v>68</v>
      </c>
      <c r="H28" s="10" t="s">
        <v>15</v>
      </c>
    </row>
    <row r="29" spans="1:8" ht="48" customHeight="1">
      <c r="A29" s="2" t="s">
        <v>19</v>
      </c>
      <c r="B29" s="14" t="s">
        <v>20</v>
      </c>
      <c r="C29" s="2" t="s">
        <v>8</v>
      </c>
      <c r="D29" s="10" t="s">
        <v>107</v>
      </c>
      <c r="E29" s="4"/>
      <c r="F29" s="12" t="s">
        <v>68</v>
      </c>
      <c r="G29" s="12" t="s">
        <v>68</v>
      </c>
      <c r="H29" s="10" t="s">
        <v>15</v>
      </c>
    </row>
    <row r="30" spans="1:8" ht="14.25">
      <c r="A30" s="46" t="s">
        <v>21</v>
      </c>
      <c r="B30" s="46"/>
      <c r="C30" s="46"/>
      <c r="D30" s="46"/>
      <c r="E30" s="46"/>
      <c r="F30" s="46"/>
      <c r="G30" s="46"/>
      <c r="H30" s="46"/>
    </row>
    <row r="31" spans="1:8" ht="44.25" customHeight="1">
      <c r="A31" s="3" t="s">
        <v>22</v>
      </c>
      <c r="B31" s="14" t="s">
        <v>23</v>
      </c>
      <c r="C31" s="2" t="s">
        <v>69</v>
      </c>
      <c r="D31" s="10" t="s">
        <v>107</v>
      </c>
      <c r="E31" s="4"/>
      <c r="F31" s="12" t="s">
        <v>68</v>
      </c>
      <c r="G31" s="12" t="s">
        <v>68</v>
      </c>
      <c r="H31" s="10" t="s">
        <v>24</v>
      </c>
    </row>
    <row r="32" spans="1:8" ht="48" customHeight="1">
      <c r="A32" s="2" t="s">
        <v>25</v>
      </c>
      <c r="B32" s="14" t="s">
        <v>26</v>
      </c>
      <c r="C32" s="2" t="s">
        <v>69</v>
      </c>
      <c r="D32" s="10" t="s">
        <v>107</v>
      </c>
      <c r="E32" s="4"/>
      <c r="F32" s="12" t="s">
        <v>68</v>
      </c>
      <c r="G32" s="12" t="s">
        <v>68</v>
      </c>
      <c r="H32" s="10" t="s">
        <v>24</v>
      </c>
    </row>
    <row r="33" spans="1:8" ht="44.25" customHeight="1">
      <c r="A33" s="2" t="s">
        <v>27</v>
      </c>
      <c r="B33" s="14" t="s">
        <v>83</v>
      </c>
      <c r="C33" s="2" t="s">
        <v>69</v>
      </c>
      <c r="D33" s="10" t="s">
        <v>107</v>
      </c>
      <c r="E33" s="4"/>
      <c r="F33" s="12" t="s">
        <v>68</v>
      </c>
      <c r="G33" s="12" t="s">
        <v>68</v>
      </c>
      <c r="H33" s="10" t="s">
        <v>24</v>
      </c>
    </row>
    <row r="34" spans="1:8" ht="42" customHeight="1">
      <c r="A34" s="2" t="s">
        <v>29</v>
      </c>
      <c r="B34" s="14" t="s">
        <v>84</v>
      </c>
      <c r="C34" s="2" t="s">
        <v>8</v>
      </c>
      <c r="D34" s="10" t="s">
        <v>107</v>
      </c>
      <c r="E34" s="4"/>
      <c r="F34" s="12" t="s">
        <v>68</v>
      </c>
      <c r="G34" s="12" t="s">
        <v>68</v>
      </c>
      <c r="H34" s="10" t="s">
        <v>15</v>
      </c>
    </row>
    <row r="35" spans="1:8" ht="14.25">
      <c r="A35" s="46" t="s">
        <v>30</v>
      </c>
      <c r="B35" s="46"/>
      <c r="C35" s="46"/>
      <c r="D35" s="46"/>
      <c r="E35" s="46"/>
      <c r="F35" s="46"/>
      <c r="G35" s="46"/>
      <c r="H35" s="46"/>
    </row>
    <row r="36" spans="1:8" ht="47.25" customHeight="1">
      <c r="A36" s="2" t="s">
        <v>31</v>
      </c>
      <c r="B36" s="14" t="s">
        <v>85</v>
      </c>
      <c r="C36" s="2" t="s">
        <v>28</v>
      </c>
      <c r="D36" s="22" t="s">
        <v>105</v>
      </c>
      <c r="E36" s="4"/>
      <c r="F36" s="11" t="s">
        <v>97</v>
      </c>
      <c r="G36" s="11" t="s">
        <v>97</v>
      </c>
      <c r="H36" s="10" t="s">
        <v>15</v>
      </c>
    </row>
    <row r="37" spans="1:8" ht="38.25" customHeight="1">
      <c r="A37" s="2" t="s">
        <v>32</v>
      </c>
      <c r="B37" s="25" t="s">
        <v>33</v>
      </c>
      <c r="C37" s="2" t="s">
        <v>28</v>
      </c>
      <c r="D37" s="22" t="s">
        <v>105</v>
      </c>
      <c r="E37" s="4"/>
      <c r="F37" s="11" t="s">
        <v>66</v>
      </c>
      <c r="G37" s="11" t="s">
        <v>66</v>
      </c>
      <c r="H37" s="10" t="s">
        <v>34</v>
      </c>
    </row>
    <row r="38" spans="1:8" ht="14.25">
      <c r="A38" s="45" t="s">
        <v>35</v>
      </c>
      <c r="B38" s="45"/>
      <c r="C38" s="45"/>
      <c r="D38" s="45"/>
      <c r="E38" s="45"/>
      <c r="F38" s="45"/>
      <c r="G38" s="45"/>
      <c r="H38" s="45"/>
    </row>
    <row r="39" spans="1:8" ht="58.5" customHeight="1">
      <c r="A39" s="2" t="s">
        <v>36</v>
      </c>
      <c r="B39" s="14" t="s">
        <v>87</v>
      </c>
      <c r="C39" s="2" t="s">
        <v>28</v>
      </c>
      <c r="D39" s="22" t="s">
        <v>105</v>
      </c>
      <c r="E39" s="4"/>
      <c r="F39" s="11" t="s">
        <v>66</v>
      </c>
      <c r="G39" s="11" t="s">
        <v>66</v>
      </c>
      <c r="H39" s="10" t="s">
        <v>70</v>
      </c>
    </row>
    <row r="40" spans="1:8" ht="72" customHeight="1">
      <c r="A40" s="2" t="s">
        <v>37</v>
      </c>
      <c r="B40" s="14" t="s">
        <v>78</v>
      </c>
      <c r="C40" s="2" t="s">
        <v>28</v>
      </c>
      <c r="D40" s="22" t="s">
        <v>105</v>
      </c>
      <c r="E40" s="4"/>
      <c r="F40" s="11" t="s">
        <v>66</v>
      </c>
      <c r="G40" s="11" t="s">
        <v>66</v>
      </c>
      <c r="H40" s="10" t="s">
        <v>39</v>
      </c>
    </row>
    <row r="41" spans="1:8" ht="41.25" customHeight="1">
      <c r="A41" s="2" t="s">
        <v>38</v>
      </c>
      <c r="B41" s="14" t="s">
        <v>41</v>
      </c>
      <c r="C41" s="2" t="s">
        <v>28</v>
      </c>
      <c r="D41" s="22" t="s">
        <v>105</v>
      </c>
      <c r="E41" s="4"/>
      <c r="F41" s="11" t="s">
        <v>66</v>
      </c>
      <c r="G41" s="11" t="s">
        <v>66</v>
      </c>
      <c r="H41" s="10" t="s">
        <v>70</v>
      </c>
    </row>
    <row r="42" spans="1:8" ht="40.5" customHeight="1">
      <c r="A42" s="2" t="s">
        <v>40</v>
      </c>
      <c r="B42" s="14" t="s">
        <v>42</v>
      </c>
      <c r="C42" s="2" t="s">
        <v>28</v>
      </c>
      <c r="D42" s="22" t="s">
        <v>105</v>
      </c>
      <c r="E42" s="4"/>
      <c r="F42" s="11" t="s">
        <v>66</v>
      </c>
      <c r="G42" s="11" t="s">
        <v>66</v>
      </c>
      <c r="H42" s="10" t="s">
        <v>71</v>
      </c>
    </row>
    <row r="43" spans="1:8" ht="23.25" customHeight="1">
      <c r="A43" s="45" t="s">
        <v>76</v>
      </c>
      <c r="B43" s="45"/>
      <c r="C43" s="45"/>
      <c r="D43" s="45"/>
      <c r="E43" s="45"/>
      <c r="F43" s="45"/>
      <c r="G43" s="45"/>
      <c r="H43" s="45"/>
    </row>
    <row r="44" spans="1:8" ht="42.75" customHeight="1">
      <c r="A44" s="2" t="s">
        <v>43</v>
      </c>
      <c r="B44" s="21" t="s">
        <v>74</v>
      </c>
      <c r="C44" s="2" t="s">
        <v>69</v>
      </c>
      <c r="D44" s="22" t="s">
        <v>105</v>
      </c>
      <c r="E44" s="4">
        <f aca="true" t="shared" si="0" ref="E44:E51">SUM(F44:G44)</f>
        <v>30134.248</v>
      </c>
      <c r="F44" s="4">
        <v>20134.248</v>
      </c>
      <c r="G44" s="4">
        <v>10000</v>
      </c>
      <c r="H44" s="10" t="s">
        <v>24</v>
      </c>
    </row>
    <row r="45" spans="1:8" ht="38.25" customHeight="1">
      <c r="A45" s="2" t="s">
        <v>44</v>
      </c>
      <c r="B45" s="25" t="s">
        <v>47</v>
      </c>
      <c r="C45" s="2" t="s">
        <v>69</v>
      </c>
      <c r="D45" s="22" t="s">
        <v>105</v>
      </c>
      <c r="E45" s="4"/>
      <c r="F45" s="11" t="s">
        <v>66</v>
      </c>
      <c r="G45" s="11" t="s">
        <v>66</v>
      </c>
      <c r="H45" s="10" t="s">
        <v>34</v>
      </c>
    </row>
    <row r="46" spans="1:8" ht="18.75" customHeight="1">
      <c r="A46" s="45" t="s">
        <v>56</v>
      </c>
      <c r="B46" s="45"/>
      <c r="C46" s="45"/>
      <c r="D46" s="45"/>
      <c r="E46" s="45"/>
      <c r="F46" s="45"/>
      <c r="G46" s="45"/>
      <c r="H46" s="45"/>
    </row>
    <row r="47" spans="1:8" ht="36" customHeight="1">
      <c r="A47" s="2" t="s">
        <v>45</v>
      </c>
      <c r="B47" s="25" t="s">
        <v>88</v>
      </c>
      <c r="C47" s="2" t="s">
        <v>69</v>
      </c>
      <c r="D47" s="22" t="s">
        <v>105</v>
      </c>
      <c r="E47" s="4"/>
      <c r="F47" s="11" t="s">
        <v>66</v>
      </c>
      <c r="G47" s="11" t="s">
        <v>66</v>
      </c>
      <c r="H47" s="20"/>
    </row>
    <row r="48" spans="1:8" ht="36" customHeight="1">
      <c r="A48" s="2" t="s">
        <v>46</v>
      </c>
      <c r="B48" s="24" t="s">
        <v>73</v>
      </c>
      <c r="C48" s="2" t="s">
        <v>69</v>
      </c>
      <c r="D48" s="22" t="s">
        <v>105</v>
      </c>
      <c r="E48" s="4">
        <f t="shared" si="0"/>
        <v>11068</v>
      </c>
      <c r="F48" s="4">
        <v>500</v>
      </c>
      <c r="G48" s="4">
        <v>10568</v>
      </c>
      <c r="H48" s="10" t="s">
        <v>34</v>
      </c>
    </row>
    <row r="49" spans="1:8" ht="45">
      <c r="A49" s="2" t="s">
        <v>57</v>
      </c>
      <c r="B49" s="14" t="s">
        <v>48</v>
      </c>
      <c r="C49" s="2" t="s">
        <v>69</v>
      </c>
      <c r="D49" s="22" t="s">
        <v>105</v>
      </c>
      <c r="E49" s="4"/>
      <c r="F49" s="11" t="s">
        <v>66</v>
      </c>
      <c r="G49" s="11" t="s">
        <v>66</v>
      </c>
      <c r="H49" s="10" t="s">
        <v>34</v>
      </c>
    </row>
    <row r="50" spans="1:8" ht="72">
      <c r="A50" s="2" t="s">
        <v>91</v>
      </c>
      <c r="B50" s="14" t="s">
        <v>89</v>
      </c>
      <c r="C50" s="2" t="s">
        <v>69</v>
      </c>
      <c r="D50" s="22" t="s">
        <v>105</v>
      </c>
      <c r="E50" s="4">
        <f t="shared" si="0"/>
        <v>2400</v>
      </c>
      <c r="F50" s="4">
        <v>2400</v>
      </c>
      <c r="G50" s="4"/>
      <c r="H50" s="22" t="s">
        <v>90</v>
      </c>
    </row>
    <row r="51" spans="1:8" s="27" customFormat="1" ht="78" customHeight="1">
      <c r="A51" s="5" t="s">
        <v>92</v>
      </c>
      <c r="B51" s="24" t="s">
        <v>82</v>
      </c>
      <c r="C51" s="2" t="s">
        <v>8</v>
      </c>
      <c r="D51" s="22" t="s">
        <v>106</v>
      </c>
      <c r="E51" s="4">
        <f t="shared" si="0"/>
        <v>111500</v>
      </c>
      <c r="F51" s="4">
        <f>SUM(F52:F53)</f>
        <v>1000</v>
      </c>
      <c r="G51" s="4">
        <f>SUM(G52:G53)</f>
        <v>110500</v>
      </c>
      <c r="H51" s="22" t="s">
        <v>15</v>
      </c>
    </row>
    <row r="52" spans="1:8" s="27" customFormat="1" ht="44.25" customHeight="1">
      <c r="A52" s="5" t="s">
        <v>109</v>
      </c>
      <c r="B52" s="24" t="s">
        <v>112</v>
      </c>
      <c r="C52" s="2" t="s">
        <v>8</v>
      </c>
      <c r="D52" s="22" t="s">
        <v>105</v>
      </c>
      <c r="E52" s="4">
        <f>SUM(F52:G52)</f>
        <v>3500</v>
      </c>
      <c r="F52" s="4">
        <v>1000</v>
      </c>
      <c r="G52" s="4">
        <v>2500</v>
      </c>
      <c r="H52" s="22" t="s">
        <v>15</v>
      </c>
    </row>
    <row r="53" spans="1:8" s="27" customFormat="1" ht="76.5">
      <c r="A53" s="5" t="s">
        <v>108</v>
      </c>
      <c r="B53" s="24" t="s">
        <v>110</v>
      </c>
      <c r="C53" s="2" t="s">
        <v>96</v>
      </c>
      <c r="D53" s="22" t="s">
        <v>103</v>
      </c>
      <c r="E53" s="4">
        <f>SUM(F53:G53)</f>
        <v>108000</v>
      </c>
      <c r="F53" s="26"/>
      <c r="G53" s="4">
        <v>108000</v>
      </c>
      <c r="H53" s="22" t="s">
        <v>15</v>
      </c>
    </row>
    <row r="54" spans="1:8" s="27" customFormat="1" ht="72">
      <c r="A54" s="2" t="s">
        <v>94</v>
      </c>
      <c r="B54" s="21" t="s">
        <v>95</v>
      </c>
      <c r="C54" s="2" t="s">
        <v>96</v>
      </c>
      <c r="D54" s="22" t="s">
        <v>106</v>
      </c>
      <c r="E54" s="4">
        <f>SUM(F54:G54)</f>
        <v>94063</v>
      </c>
      <c r="F54" s="26"/>
      <c r="G54" s="4">
        <f>SUM(G55:G56)</f>
        <v>94063</v>
      </c>
      <c r="H54" s="22" t="s">
        <v>15</v>
      </c>
    </row>
    <row r="55" spans="1:8" s="27" customFormat="1" ht="36">
      <c r="A55" s="2" t="s">
        <v>101</v>
      </c>
      <c r="B55" s="21" t="s">
        <v>100</v>
      </c>
      <c r="C55" s="2" t="s">
        <v>96</v>
      </c>
      <c r="D55" s="22" t="s">
        <v>105</v>
      </c>
      <c r="E55" s="4">
        <f>SUM(F55:G55)</f>
        <v>22300</v>
      </c>
      <c r="F55" s="4"/>
      <c r="G55" s="4">
        <f>15000+4800+2500</f>
        <v>22300</v>
      </c>
      <c r="H55" s="22" t="s">
        <v>15</v>
      </c>
    </row>
    <row r="56" spans="1:8" s="27" customFormat="1" ht="76.5">
      <c r="A56" s="2" t="s">
        <v>102</v>
      </c>
      <c r="B56" s="21" t="s">
        <v>111</v>
      </c>
      <c r="C56" s="2" t="s">
        <v>96</v>
      </c>
      <c r="D56" s="22" t="s">
        <v>103</v>
      </c>
      <c r="E56" s="4">
        <f>SUM(F56:G56)</f>
        <v>71763</v>
      </c>
      <c r="F56" s="26"/>
      <c r="G56" s="4">
        <f>21850+49913</f>
        <v>71763</v>
      </c>
      <c r="H56" s="22" t="s">
        <v>15</v>
      </c>
    </row>
    <row r="57" spans="1:8" ht="14.25">
      <c r="A57" s="45" t="s">
        <v>58</v>
      </c>
      <c r="B57" s="45"/>
      <c r="C57" s="45"/>
      <c r="D57" s="45"/>
      <c r="E57" s="45"/>
      <c r="F57" s="45"/>
      <c r="G57" s="45"/>
      <c r="H57" s="45"/>
    </row>
    <row r="58" spans="1:8" ht="39.75" customHeight="1">
      <c r="A58" s="2" t="s">
        <v>59</v>
      </c>
      <c r="B58" s="14" t="s">
        <v>49</v>
      </c>
      <c r="C58" s="2" t="s">
        <v>69</v>
      </c>
      <c r="D58" s="10" t="s">
        <v>64</v>
      </c>
      <c r="E58" s="2"/>
      <c r="F58" s="11" t="s">
        <v>66</v>
      </c>
      <c r="G58" s="11" t="s">
        <v>66</v>
      </c>
      <c r="H58" s="10" t="s">
        <v>34</v>
      </c>
    </row>
    <row r="59" spans="1:8" s="33" customFormat="1" ht="21" customHeight="1">
      <c r="A59" s="47" t="s">
        <v>60</v>
      </c>
      <c r="B59" s="47"/>
      <c r="C59" s="47"/>
      <c r="D59" s="30"/>
      <c r="E59" s="31">
        <f>SUM(E17:E21,E26:E51,E54)</f>
        <v>584231.6</v>
      </c>
      <c r="F59" s="31">
        <f>SUM(F17:F21,F26:F51,F54)</f>
        <v>32400</v>
      </c>
      <c r="G59" s="31">
        <f>SUM(G17:G21,G26:G51,G54)</f>
        <v>551831.6</v>
      </c>
      <c r="H59" s="32"/>
    </row>
    <row r="60" spans="1:8" s="27" customFormat="1" ht="23.25" customHeight="1">
      <c r="A60" s="42" t="s">
        <v>104</v>
      </c>
      <c r="B60" s="43" t="s">
        <v>61</v>
      </c>
      <c r="C60" s="44"/>
      <c r="D60" s="28"/>
      <c r="E60" s="36">
        <f>F60+G60</f>
        <v>329763</v>
      </c>
      <c r="F60" s="35">
        <f>F56+F53+F23</f>
        <v>0</v>
      </c>
      <c r="G60" s="35">
        <f>G56+G53+G23</f>
        <v>329763</v>
      </c>
      <c r="H60" s="29"/>
    </row>
    <row r="61" spans="4:7" ht="15.75" customHeight="1">
      <c r="D61" s="19"/>
      <c r="E61" s="23">
        <f>E59-E60</f>
        <v>254468.59999999998</v>
      </c>
      <c r="F61" s="23">
        <f>F59-F60</f>
        <v>32400</v>
      </c>
      <c r="G61" s="23">
        <f>G59-G60</f>
        <v>222068.59999999998</v>
      </c>
    </row>
    <row r="62" spans="4:7" ht="20.25" customHeight="1">
      <c r="D62" s="19"/>
      <c r="E62" s="16"/>
      <c r="F62" s="17"/>
      <c r="G62" s="17"/>
    </row>
    <row r="63" spans="6:7" ht="9.75" customHeight="1">
      <c r="F63" s="18"/>
      <c r="G63" s="18"/>
    </row>
    <row r="64" spans="2:5" ht="12.75">
      <c r="B64" s="15" t="s">
        <v>72</v>
      </c>
      <c r="E64" s="6"/>
    </row>
    <row r="65" ht="12.75">
      <c r="B65" s="15" t="s">
        <v>75</v>
      </c>
    </row>
  </sheetData>
  <mergeCells count="19">
    <mergeCell ref="A35:H35"/>
    <mergeCell ref="A46:H46"/>
    <mergeCell ref="A16:H16"/>
    <mergeCell ref="A59:C59"/>
    <mergeCell ref="A24:H24"/>
    <mergeCell ref="A25:H25"/>
    <mergeCell ref="A30:H30"/>
    <mergeCell ref="A60:C60"/>
    <mergeCell ref="A38:H38"/>
    <mergeCell ref="A43:H43"/>
    <mergeCell ref="A57:H57"/>
    <mergeCell ref="A13:H13"/>
    <mergeCell ref="A14:A15"/>
    <mergeCell ref="B14:B15"/>
    <mergeCell ref="C14:C15"/>
    <mergeCell ref="D14:D15"/>
    <mergeCell ref="E14:E15"/>
    <mergeCell ref="F14:G14"/>
    <mergeCell ref="H14:H15"/>
  </mergeCells>
  <printOptions/>
  <pageMargins left="0.42" right="0.16" top="0.85" bottom="0.64" header="0.5" footer="0.5"/>
  <pageSetup fitToHeight="4" horizontalDpi="600" verticalDpi="600" orientation="landscape" paperSize="9" scale="76" r:id="rId1"/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2011-08-10T11:08:51Z</cp:lastPrinted>
  <dcterms:created xsi:type="dcterms:W3CDTF">1996-10-08T23:32:33Z</dcterms:created>
  <dcterms:modified xsi:type="dcterms:W3CDTF">2011-08-12T07:10:57Z</dcterms:modified>
  <cp:category/>
  <cp:version/>
  <cp:contentType/>
  <cp:contentStatus/>
</cp:coreProperties>
</file>