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50" windowHeight="12405" activeTab="0"/>
  </bookViews>
  <sheets>
    <sheet name="3" sheetId="1" r:id="rId1"/>
    <sheet name="4" sheetId="2" r:id="rId2"/>
  </sheets>
  <definedNames/>
  <calcPr fullCalcOnLoad="1" refMode="R1C1"/>
</workbook>
</file>

<file path=xl/sharedStrings.xml><?xml version="1.0" encoding="utf-8"?>
<sst xmlns="http://schemas.openxmlformats.org/spreadsheetml/2006/main" count="106" uniqueCount="53">
  <si>
    <t>№ п/п</t>
  </si>
  <si>
    <t>Показатель</t>
  </si>
  <si>
    <t>Обозначение</t>
  </si>
  <si>
    <t>Ед. изм.</t>
  </si>
  <si>
    <t>Формула расчета</t>
  </si>
  <si>
    <t>Значение показателя</t>
  </si>
  <si>
    <t>2011 г.</t>
  </si>
  <si>
    <t>2012 г.</t>
  </si>
  <si>
    <t>2013 г.</t>
  </si>
  <si>
    <t>Итого</t>
  </si>
  <si>
    <t>Финансовые потребности организации коммунального комплекса, связанные с реализацией инвестиционной программы в части установления надбавки к тарифам на товары и услуги указанной организации</t>
  </si>
  <si>
    <t>тыс. руб.</t>
  </si>
  <si>
    <t>На основании оценки стоимости реализации мероприятий</t>
  </si>
  <si>
    <t>Экспертиза инвестиционной программы</t>
  </si>
  <si>
    <t>ЭП</t>
  </si>
  <si>
    <t>тыс.руб.</t>
  </si>
  <si>
    <t xml:space="preserve">договор </t>
  </si>
  <si>
    <t>Финансовые потребности, обеспечиваемые за счет надбавки к тарифу</t>
  </si>
  <si>
    <t>ФП</t>
  </si>
  <si>
    <t>Налог на прибыль</t>
  </si>
  <si>
    <t>Нп</t>
  </si>
  <si>
    <t>ИФП * 20 %</t>
  </si>
  <si>
    <t>Итого финансовые потребности с учетом налога на прибыль</t>
  </si>
  <si>
    <t>ИФП</t>
  </si>
  <si>
    <t>ФП/0,8</t>
  </si>
  <si>
    <t>Объем реализации товаров (услуг) организацией коммунального комплекса в период реализации инвестиционной программы</t>
  </si>
  <si>
    <t>тыс. куб.м</t>
  </si>
  <si>
    <t>Прогнозная величина</t>
  </si>
  <si>
    <t>Надбавка к тарифам на услуги водоснабжения</t>
  </si>
  <si>
    <t>руб. / куб. м</t>
  </si>
  <si>
    <t>%</t>
  </si>
  <si>
    <t>Полная оплата населением</t>
  </si>
  <si>
    <t>Денежные средства, собранные через надбавку</t>
  </si>
  <si>
    <t>Приложение № 3 к Инвестиционной программе</t>
  </si>
  <si>
    <t>Расчет надбавок к тарифам на услуги по водоснабжению на период реализации Инвестиционной программы</t>
  </si>
  <si>
    <t>ФП=(ФП  + ЭП)</t>
  </si>
  <si>
    <t>Приложение № 4 к Инвестиционной программе</t>
  </si>
  <si>
    <t>Расчет надбавок к тарифам на услуги по водоотведению на период реализации Инвестиционной программы</t>
  </si>
  <si>
    <r>
      <t>ФП</t>
    </r>
    <r>
      <rPr>
        <i/>
        <vertAlign val="subscript"/>
        <sz val="12"/>
        <color indexed="8"/>
        <rFont val="Arial"/>
        <family val="2"/>
      </rPr>
      <t>м</t>
    </r>
  </si>
  <si>
    <r>
      <t xml:space="preserve">О </t>
    </r>
    <r>
      <rPr>
        <i/>
        <vertAlign val="subscript"/>
        <sz val="12"/>
        <color indexed="8"/>
        <rFont val="Arial"/>
        <family val="2"/>
      </rPr>
      <t>реализ</t>
    </r>
  </si>
  <si>
    <r>
      <t>Н</t>
    </r>
    <r>
      <rPr>
        <b/>
        <i/>
        <vertAlign val="subscript"/>
        <sz val="12"/>
        <color indexed="8"/>
        <rFont val="Arial"/>
        <family val="2"/>
      </rPr>
      <t>ОКК</t>
    </r>
  </si>
  <si>
    <r>
      <t>Д</t>
    </r>
    <r>
      <rPr>
        <i/>
        <vertAlign val="subscript"/>
        <sz val="12"/>
        <color indexed="8"/>
        <rFont val="Arial"/>
        <family val="2"/>
      </rPr>
      <t>фп</t>
    </r>
  </si>
  <si>
    <r>
      <t>Д</t>
    </r>
    <r>
      <rPr>
        <i/>
        <vertAlign val="subscript"/>
        <sz val="12"/>
        <color indexed="8"/>
        <rFont val="Arial"/>
        <family val="2"/>
      </rPr>
      <t>Н</t>
    </r>
  </si>
  <si>
    <r>
      <t>Д</t>
    </r>
    <r>
      <rPr>
        <i/>
        <vertAlign val="subscript"/>
        <sz val="12"/>
        <color indexed="8"/>
        <rFont val="Arial"/>
        <family val="2"/>
      </rPr>
      <t>Н</t>
    </r>
    <r>
      <rPr>
        <i/>
        <sz val="12"/>
        <color indexed="8"/>
        <rFont val="Arial"/>
        <family val="2"/>
      </rPr>
      <t>=О</t>
    </r>
    <r>
      <rPr>
        <i/>
        <vertAlign val="subscript"/>
        <sz val="12"/>
        <color indexed="8"/>
        <rFont val="Arial"/>
        <family val="2"/>
      </rPr>
      <t>реал</t>
    </r>
    <r>
      <rPr>
        <i/>
        <sz val="12"/>
        <color indexed="8"/>
        <rFont val="Arial"/>
        <family val="2"/>
      </rPr>
      <t>.*Н</t>
    </r>
    <r>
      <rPr>
        <i/>
        <vertAlign val="subscript"/>
        <sz val="12"/>
        <color indexed="8"/>
        <rFont val="Arial"/>
        <family val="2"/>
      </rPr>
      <t>окк</t>
    </r>
  </si>
  <si>
    <t>с 01.01. по 30.06.2012 г.</t>
  </si>
  <si>
    <t xml:space="preserve"> Уровень платежей населения г.Долгопрудного</t>
  </si>
  <si>
    <t>к решению Совета депутатов</t>
  </si>
  <si>
    <t xml:space="preserve">Приложение № 2 </t>
  </si>
  <si>
    <t xml:space="preserve">Приложение № 3 </t>
  </si>
  <si>
    <t>с 01.07. по 31.08.2012 г.</t>
  </si>
  <si>
    <t>с 01.09. по 31.12.2012 г.</t>
  </si>
  <si>
    <t>"18" ноября 2011 г. № 141-нр</t>
  </si>
  <si>
    <t>"18" ноября 2011 г. №141-нр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</si>
</sst>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i/>
      <vertAlign val="subscript"/>
      <sz val="12"/>
      <color indexed="8"/>
      <name val="Arial"/>
      <family val="2"/>
    </font>
    <font>
      <sz val="10"/>
      <name val="Arial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6" xfId="0" applyNumberFormat="1" applyFont="1" applyBorder="1" applyAlignment="1">
      <alignment/>
    </xf>
    <xf numFmtId="4" fontId="7" fillId="0" borderId="5" xfId="0" applyNumberFormat="1" applyFont="1" applyBorder="1" applyAlignment="1">
      <alignment horizontal="righ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I3" sqref="I3:K3"/>
    </sheetView>
  </sheetViews>
  <sheetFormatPr defaultColWidth="9.00390625" defaultRowHeight="12.75"/>
  <cols>
    <col min="1" max="1" width="9.125" style="2" customWidth="1"/>
    <col min="2" max="2" width="37.375" style="2" customWidth="1"/>
    <col min="3" max="4" width="9.125" style="2" customWidth="1"/>
    <col min="5" max="5" width="19.25390625" style="2" customWidth="1"/>
    <col min="6" max="6" width="13.875" style="2" customWidth="1"/>
    <col min="7" max="7" width="14.625" style="2" customWidth="1"/>
    <col min="8" max="9" width="15.625" style="2" customWidth="1"/>
    <col min="10" max="10" width="13.75390625" style="2" customWidth="1"/>
    <col min="11" max="11" width="16.875" style="2" customWidth="1"/>
    <col min="12" max="16384" width="9.125" style="2" customWidth="1"/>
  </cols>
  <sheetData>
    <row r="1" spans="4:11" ht="15">
      <c r="D1" s="43" t="s">
        <v>47</v>
      </c>
      <c r="E1" s="43"/>
      <c r="F1" s="43"/>
      <c r="G1" s="43"/>
      <c r="H1" s="43"/>
      <c r="I1" s="43"/>
      <c r="J1" s="43"/>
      <c r="K1" s="43"/>
    </row>
    <row r="2" spans="4:11" ht="15">
      <c r="D2" s="26"/>
      <c r="E2" s="26"/>
      <c r="F2" s="26"/>
      <c r="G2" s="26"/>
      <c r="H2" s="26"/>
      <c r="I2" s="43" t="s">
        <v>46</v>
      </c>
      <c r="J2" s="43"/>
      <c r="K2" s="43"/>
    </row>
    <row r="3" spans="4:11" ht="15" customHeight="1">
      <c r="D3" s="27"/>
      <c r="E3" s="27"/>
      <c r="F3" s="27"/>
      <c r="G3" s="27"/>
      <c r="H3" s="27"/>
      <c r="I3" s="44" t="s">
        <v>52</v>
      </c>
      <c r="J3" s="44"/>
      <c r="K3" s="44"/>
    </row>
    <row r="4" spans="1:11" ht="15">
      <c r="A4" s="6"/>
      <c r="B4" s="6"/>
      <c r="C4" s="6"/>
      <c r="D4" s="6"/>
      <c r="E4" s="6"/>
      <c r="F4" s="45" t="s">
        <v>33</v>
      </c>
      <c r="G4" s="45"/>
      <c r="H4" s="45"/>
      <c r="I4" s="45"/>
      <c r="J4" s="45"/>
      <c r="K4" s="45"/>
    </row>
    <row r="5" spans="1:1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38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15.75">
      <c r="A8" s="48" t="s">
        <v>0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5</v>
      </c>
      <c r="G8" s="40"/>
      <c r="H8" s="40"/>
      <c r="I8" s="40"/>
      <c r="J8" s="40"/>
      <c r="K8" s="42"/>
      <c r="L8" s="3"/>
    </row>
    <row r="9" spans="1:12" ht="15.75">
      <c r="A9" s="49"/>
      <c r="B9" s="41"/>
      <c r="C9" s="41"/>
      <c r="D9" s="41"/>
      <c r="E9" s="41"/>
      <c r="F9" s="8" t="s">
        <v>6</v>
      </c>
      <c r="G9" s="30" t="s">
        <v>7</v>
      </c>
      <c r="H9" s="31"/>
      <c r="I9" s="32"/>
      <c r="J9" s="8" t="s">
        <v>8</v>
      </c>
      <c r="K9" s="9" t="s">
        <v>9</v>
      </c>
      <c r="L9" s="3"/>
    </row>
    <row r="10" spans="1:12" ht="27" customHeight="1">
      <c r="A10" s="46">
        <v>1</v>
      </c>
      <c r="B10" s="47" t="s">
        <v>10</v>
      </c>
      <c r="C10" s="39" t="s">
        <v>38</v>
      </c>
      <c r="D10" s="28" t="s">
        <v>11</v>
      </c>
      <c r="E10" s="39" t="s">
        <v>12</v>
      </c>
      <c r="F10" s="29">
        <f>F14-F13</f>
        <v>6637.55</v>
      </c>
      <c r="G10" s="33" t="s">
        <v>44</v>
      </c>
      <c r="H10" s="35" t="s">
        <v>49</v>
      </c>
      <c r="I10" s="35" t="s">
        <v>50</v>
      </c>
      <c r="J10" s="29">
        <f>J14</f>
        <v>8670.541666666666</v>
      </c>
      <c r="K10" s="37">
        <f>J10+I12+H12+G12+F10</f>
        <v>22038.199166666665</v>
      </c>
      <c r="L10" s="3"/>
    </row>
    <row r="11" spans="1:12" ht="24" customHeight="1">
      <c r="A11" s="46"/>
      <c r="B11" s="47"/>
      <c r="C11" s="39"/>
      <c r="D11" s="28"/>
      <c r="E11" s="39"/>
      <c r="F11" s="29"/>
      <c r="G11" s="34"/>
      <c r="H11" s="36"/>
      <c r="I11" s="36"/>
      <c r="J11" s="29"/>
      <c r="K11" s="37"/>
      <c r="L11" s="3"/>
    </row>
    <row r="12" spans="1:12" ht="60.75" customHeight="1">
      <c r="A12" s="46"/>
      <c r="B12" s="47"/>
      <c r="C12" s="39"/>
      <c r="D12" s="28"/>
      <c r="E12" s="39"/>
      <c r="F12" s="29"/>
      <c r="G12" s="24">
        <f>G14</f>
        <v>3224.4583333333335</v>
      </c>
      <c r="H12" s="24">
        <f>H14</f>
        <v>1098.4533333333334</v>
      </c>
      <c r="I12" s="24">
        <f>I14</f>
        <v>2407.1958333333337</v>
      </c>
      <c r="J12" s="29"/>
      <c r="K12" s="37"/>
      <c r="L12" s="3"/>
    </row>
    <row r="13" spans="1:12" ht="30.75">
      <c r="A13" s="5">
        <v>2</v>
      </c>
      <c r="B13" s="4" t="s">
        <v>13</v>
      </c>
      <c r="C13" s="10" t="s">
        <v>14</v>
      </c>
      <c r="D13" s="11" t="s">
        <v>15</v>
      </c>
      <c r="E13" s="10" t="s">
        <v>16</v>
      </c>
      <c r="F13" s="12">
        <v>50</v>
      </c>
      <c r="G13" s="12">
        <v>0</v>
      </c>
      <c r="H13" s="12">
        <v>0</v>
      </c>
      <c r="I13" s="12">
        <v>0</v>
      </c>
      <c r="J13" s="12">
        <v>0</v>
      </c>
      <c r="K13" s="14">
        <v>50</v>
      </c>
      <c r="L13" s="3"/>
    </row>
    <row r="14" spans="1:12" ht="45.75">
      <c r="A14" s="5">
        <v>3</v>
      </c>
      <c r="B14" s="4" t="s">
        <v>17</v>
      </c>
      <c r="C14" s="10" t="s">
        <v>18</v>
      </c>
      <c r="D14" s="11" t="s">
        <v>11</v>
      </c>
      <c r="E14" s="10" t="s">
        <v>35</v>
      </c>
      <c r="F14" s="12">
        <v>6687.55</v>
      </c>
      <c r="G14" s="12">
        <f>G16/1.2</f>
        <v>3224.4583333333335</v>
      </c>
      <c r="H14" s="12">
        <f>H16/1.2</f>
        <v>1098.4533333333334</v>
      </c>
      <c r="I14" s="12">
        <f>I16/1.2</f>
        <v>2407.1958333333337</v>
      </c>
      <c r="J14" s="12">
        <f>J16/1.2</f>
        <v>8670.541666666666</v>
      </c>
      <c r="K14" s="14">
        <f>J14+I14+H14+G14+F14</f>
        <v>22088.199166666665</v>
      </c>
      <c r="L14" s="3"/>
    </row>
    <row r="15" spans="1:12" ht="30.75">
      <c r="A15" s="5">
        <v>4</v>
      </c>
      <c r="B15" s="4" t="s">
        <v>19</v>
      </c>
      <c r="C15" s="10" t="s">
        <v>20</v>
      </c>
      <c r="D15" s="11" t="s">
        <v>11</v>
      </c>
      <c r="E15" s="10" t="s">
        <v>21</v>
      </c>
      <c r="F15" s="12">
        <f>F16-F14</f>
        <v>1337.5</v>
      </c>
      <c r="G15" s="12">
        <f>G16-G14</f>
        <v>644.8916666666664</v>
      </c>
      <c r="H15" s="12">
        <f>H16-H14</f>
        <v>219.69066666666663</v>
      </c>
      <c r="I15" s="12">
        <f>I16-I14</f>
        <v>481.43916666666655</v>
      </c>
      <c r="J15" s="12">
        <f>J16-J14</f>
        <v>1734.1083333333336</v>
      </c>
      <c r="K15" s="14">
        <f>J15+I15+H15+G15+F15</f>
        <v>4417.629833333333</v>
      </c>
      <c r="L15" s="3"/>
    </row>
    <row r="16" spans="1:12" ht="47.25">
      <c r="A16" s="15">
        <v>5</v>
      </c>
      <c r="B16" s="16" t="s">
        <v>22</v>
      </c>
      <c r="C16" s="17" t="s">
        <v>23</v>
      </c>
      <c r="D16" s="7" t="s">
        <v>11</v>
      </c>
      <c r="E16" s="11" t="s">
        <v>24</v>
      </c>
      <c r="F16" s="18">
        <v>8025.05</v>
      </c>
      <c r="G16" s="18">
        <v>3869.35</v>
      </c>
      <c r="H16" s="18">
        <f>H17*H18</f>
        <v>1318.144</v>
      </c>
      <c r="I16" s="18">
        <f>I17*I18</f>
        <v>2888.635</v>
      </c>
      <c r="J16" s="18">
        <v>10404.65</v>
      </c>
      <c r="K16" s="13">
        <f>J16+I16+H16+G16+F16</f>
        <v>26505.828999999998</v>
      </c>
      <c r="L16" s="3"/>
    </row>
    <row r="17" spans="1:12" ht="77.25">
      <c r="A17" s="5">
        <v>6</v>
      </c>
      <c r="B17" s="4" t="s">
        <v>25</v>
      </c>
      <c r="C17" s="10" t="s">
        <v>39</v>
      </c>
      <c r="D17" s="11" t="s">
        <v>26</v>
      </c>
      <c r="E17" s="10" t="s">
        <v>27</v>
      </c>
      <c r="F17" s="12">
        <v>11145.9</v>
      </c>
      <c r="G17" s="12">
        <v>5374.1</v>
      </c>
      <c r="H17" s="12">
        <v>1734.4</v>
      </c>
      <c r="I17" s="12">
        <v>3656.5</v>
      </c>
      <c r="J17" s="12">
        <v>11309.4</v>
      </c>
      <c r="K17" s="14"/>
      <c r="L17" s="3"/>
    </row>
    <row r="18" spans="1:12" ht="32.25">
      <c r="A18" s="5">
        <v>7</v>
      </c>
      <c r="B18" s="19" t="s">
        <v>28</v>
      </c>
      <c r="C18" s="17" t="s">
        <v>40</v>
      </c>
      <c r="D18" s="7" t="s">
        <v>29</v>
      </c>
      <c r="E18" s="17"/>
      <c r="F18" s="18">
        <v>0.72</v>
      </c>
      <c r="G18" s="18">
        <v>0.72</v>
      </c>
      <c r="H18" s="18">
        <v>0.76</v>
      </c>
      <c r="I18" s="18">
        <v>0.79</v>
      </c>
      <c r="J18" s="18">
        <v>0.92</v>
      </c>
      <c r="K18" s="14"/>
      <c r="L18" s="3"/>
    </row>
    <row r="19" spans="1:12" ht="32.25">
      <c r="A19" s="5">
        <v>8</v>
      </c>
      <c r="B19" s="4" t="s">
        <v>45</v>
      </c>
      <c r="C19" s="10" t="s">
        <v>41</v>
      </c>
      <c r="D19" s="11" t="s">
        <v>30</v>
      </c>
      <c r="E19" s="10" t="s">
        <v>31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4">
        <v>100</v>
      </c>
      <c r="L19" s="3"/>
    </row>
    <row r="20" spans="1:12" ht="33" thickBot="1">
      <c r="A20" s="20">
        <v>9</v>
      </c>
      <c r="B20" s="21" t="s">
        <v>32</v>
      </c>
      <c r="C20" s="22" t="s">
        <v>42</v>
      </c>
      <c r="D20" s="23" t="s">
        <v>11</v>
      </c>
      <c r="E20" s="22" t="s">
        <v>43</v>
      </c>
      <c r="F20" s="25">
        <v>8025.05</v>
      </c>
      <c r="G20" s="25">
        <v>3869.35</v>
      </c>
      <c r="H20" s="25">
        <f>H17*H18</f>
        <v>1318.144</v>
      </c>
      <c r="I20" s="25">
        <f>I17*I18</f>
        <v>2888.635</v>
      </c>
      <c r="J20" s="25">
        <f>J17*J18</f>
        <v>10404.648</v>
      </c>
      <c r="K20" s="14">
        <f>J20+I20+H20+G20+F20</f>
        <v>26505.826999999997</v>
      </c>
      <c r="L20" s="3"/>
    </row>
  </sheetData>
  <mergeCells count="23">
    <mergeCell ref="A10:A12"/>
    <mergeCell ref="B10:B12"/>
    <mergeCell ref="A8:A9"/>
    <mergeCell ref="B8:B9"/>
    <mergeCell ref="D1:K1"/>
    <mergeCell ref="I2:K2"/>
    <mergeCell ref="I3:K3"/>
    <mergeCell ref="F4:K4"/>
    <mergeCell ref="K10:K12"/>
    <mergeCell ref="A6:K6"/>
    <mergeCell ref="E10:E12"/>
    <mergeCell ref="F10:F12"/>
    <mergeCell ref="E8:E9"/>
    <mergeCell ref="F8:K8"/>
    <mergeCell ref="H10:H11"/>
    <mergeCell ref="C10:C12"/>
    <mergeCell ref="C8:C9"/>
    <mergeCell ref="D8:D9"/>
    <mergeCell ref="D10:D12"/>
    <mergeCell ref="J10:J12"/>
    <mergeCell ref="G9:I9"/>
    <mergeCell ref="G10:G11"/>
    <mergeCell ref="I10:I11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I3" sqref="I3:K3"/>
    </sheetView>
  </sheetViews>
  <sheetFormatPr defaultColWidth="9.00390625" defaultRowHeight="12.75"/>
  <cols>
    <col min="1" max="1" width="9.125" style="1" customWidth="1"/>
    <col min="2" max="2" width="37.25390625" style="1" customWidth="1"/>
    <col min="3" max="3" width="9.75390625" style="1" customWidth="1"/>
    <col min="4" max="4" width="9.125" style="1" customWidth="1"/>
    <col min="5" max="5" width="19.00390625" style="1" customWidth="1"/>
    <col min="6" max="6" width="12.875" style="1" customWidth="1"/>
    <col min="7" max="7" width="14.125" style="1" customWidth="1"/>
    <col min="8" max="9" width="14.875" style="1" customWidth="1"/>
    <col min="10" max="10" width="14.375" style="1" customWidth="1"/>
    <col min="11" max="11" width="11.375" style="1" customWidth="1"/>
    <col min="12" max="16384" width="9.125" style="1" customWidth="1"/>
  </cols>
  <sheetData>
    <row r="1" spans="1:11" ht="15.75">
      <c r="A1" s="2"/>
      <c r="B1" s="2"/>
      <c r="C1" s="2"/>
      <c r="D1" s="43" t="s">
        <v>48</v>
      </c>
      <c r="E1" s="43"/>
      <c r="F1" s="43"/>
      <c r="G1" s="43"/>
      <c r="H1" s="43"/>
      <c r="I1" s="43"/>
      <c r="J1" s="43"/>
      <c r="K1" s="43"/>
    </row>
    <row r="2" spans="1:11" ht="15.75">
      <c r="A2" s="2"/>
      <c r="B2" s="2"/>
      <c r="C2" s="2"/>
      <c r="D2" s="26"/>
      <c r="E2" s="26"/>
      <c r="F2" s="26"/>
      <c r="G2" s="26"/>
      <c r="H2" s="26"/>
      <c r="I2" s="43" t="s">
        <v>46</v>
      </c>
      <c r="J2" s="43"/>
      <c r="K2" s="43"/>
    </row>
    <row r="3" spans="1:11" ht="15.75" customHeight="1">
      <c r="A3" s="2"/>
      <c r="B3" s="2"/>
      <c r="C3" s="2"/>
      <c r="D3" s="27"/>
      <c r="E3" s="27"/>
      <c r="F3" s="27"/>
      <c r="G3" s="27"/>
      <c r="H3" s="27"/>
      <c r="I3" s="44" t="s">
        <v>51</v>
      </c>
      <c r="J3" s="44"/>
      <c r="K3" s="44"/>
    </row>
    <row r="4" spans="1:11" ht="15.75">
      <c r="A4" s="6"/>
      <c r="B4" s="6"/>
      <c r="C4" s="6"/>
      <c r="D4" s="6"/>
      <c r="E4" s="6"/>
      <c r="F4" s="45" t="s">
        <v>36</v>
      </c>
      <c r="G4" s="45"/>
      <c r="H4" s="45"/>
      <c r="I4" s="45"/>
      <c r="J4" s="45"/>
      <c r="K4" s="45"/>
    </row>
    <row r="5" spans="1:11" s="2" customFormat="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2" customFormat="1" ht="15.75">
      <c r="A6" s="38" t="s">
        <v>37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2" customFormat="1" ht="15.7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2" customFormat="1" ht="15.75" customHeight="1">
      <c r="A8" s="48" t="s">
        <v>0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5</v>
      </c>
      <c r="G8" s="40"/>
      <c r="H8" s="40"/>
      <c r="I8" s="40"/>
      <c r="J8" s="40"/>
      <c r="K8" s="42"/>
    </row>
    <row r="9" spans="1:11" s="2" customFormat="1" ht="15.75">
      <c r="A9" s="49"/>
      <c r="B9" s="41"/>
      <c r="C9" s="41"/>
      <c r="D9" s="41"/>
      <c r="E9" s="41"/>
      <c r="F9" s="8" t="s">
        <v>6</v>
      </c>
      <c r="G9" s="30" t="s">
        <v>7</v>
      </c>
      <c r="H9" s="31"/>
      <c r="I9" s="32"/>
      <c r="J9" s="8" t="s">
        <v>8</v>
      </c>
      <c r="K9" s="9" t="s">
        <v>9</v>
      </c>
    </row>
    <row r="10" spans="1:11" ht="15.75" customHeight="1">
      <c r="A10" s="46">
        <v>1</v>
      </c>
      <c r="B10" s="47" t="s">
        <v>10</v>
      </c>
      <c r="C10" s="39" t="s">
        <v>38</v>
      </c>
      <c r="D10" s="28" t="s">
        <v>11</v>
      </c>
      <c r="E10" s="39" t="s">
        <v>12</v>
      </c>
      <c r="F10" s="29">
        <f>F14-F13</f>
        <v>8986.583333333334</v>
      </c>
      <c r="G10" s="33" t="s">
        <v>44</v>
      </c>
      <c r="H10" s="35" t="s">
        <v>49</v>
      </c>
      <c r="I10" s="35" t="s">
        <v>50</v>
      </c>
      <c r="J10" s="29">
        <f>J14</f>
        <v>12345.358333333334</v>
      </c>
      <c r="K10" s="50">
        <f>J10+I12+H12+G12+F10</f>
        <v>30205.959166666667</v>
      </c>
    </row>
    <row r="11" spans="1:11" ht="15.75">
      <c r="A11" s="46"/>
      <c r="B11" s="47"/>
      <c r="C11" s="39"/>
      <c r="D11" s="28"/>
      <c r="E11" s="39"/>
      <c r="F11" s="29"/>
      <c r="G11" s="34"/>
      <c r="H11" s="36"/>
      <c r="I11" s="36"/>
      <c r="J11" s="29"/>
      <c r="K11" s="50"/>
    </row>
    <row r="12" spans="1:11" ht="78.75" customHeight="1">
      <c r="A12" s="46"/>
      <c r="B12" s="47"/>
      <c r="C12" s="39"/>
      <c r="D12" s="28"/>
      <c r="E12" s="39"/>
      <c r="F12" s="29"/>
      <c r="G12" s="24">
        <f>G14</f>
        <v>4263.66</v>
      </c>
      <c r="H12" s="24">
        <f>H14</f>
        <v>1483.9475</v>
      </c>
      <c r="I12" s="24">
        <f>I14</f>
        <v>3126.4100000000003</v>
      </c>
      <c r="J12" s="29"/>
      <c r="K12" s="50"/>
    </row>
    <row r="13" spans="1:11" ht="30.75">
      <c r="A13" s="5">
        <v>2</v>
      </c>
      <c r="B13" s="4" t="s">
        <v>13</v>
      </c>
      <c r="C13" s="10" t="s">
        <v>14</v>
      </c>
      <c r="D13" s="11" t="s">
        <v>15</v>
      </c>
      <c r="E13" s="10" t="s">
        <v>16</v>
      </c>
      <c r="F13" s="12">
        <v>50</v>
      </c>
      <c r="G13" s="12">
        <v>0</v>
      </c>
      <c r="H13" s="12">
        <v>0</v>
      </c>
      <c r="I13" s="12">
        <v>0</v>
      </c>
      <c r="J13" s="12">
        <v>0</v>
      </c>
      <c r="K13" s="13">
        <v>50</v>
      </c>
    </row>
    <row r="14" spans="1:11" ht="45.75">
      <c r="A14" s="5">
        <v>3</v>
      </c>
      <c r="B14" s="4" t="s">
        <v>17</v>
      </c>
      <c r="C14" s="10" t="s">
        <v>18</v>
      </c>
      <c r="D14" s="11" t="s">
        <v>11</v>
      </c>
      <c r="E14" s="10" t="s">
        <v>35</v>
      </c>
      <c r="F14" s="12">
        <f>F16/1.2</f>
        <v>9036.583333333334</v>
      </c>
      <c r="G14" s="12">
        <f>G16/1.2</f>
        <v>4263.66</v>
      </c>
      <c r="H14" s="12">
        <f>H16/1.2</f>
        <v>1483.9475</v>
      </c>
      <c r="I14" s="12">
        <f>I16/1.2</f>
        <v>3126.4100000000003</v>
      </c>
      <c r="J14" s="12">
        <f>J16/1.2</f>
        <v>12345.358333333334</v>
      </c>
      <c r="K14" s="14">
        <f>F14+G14+H14+I14+J14</f>
        <v>30255.959166666667</v>
      </c>
    </row>
    <row r="15" spans="1:11" ht="30.75">
      <c r="A15" s="5">
        <v>4</v>
      </c>
      <c r="B15" s="4" t="s">
        <v>19</v>
      </c>
      <c r="C15" s="10" t="s">
        <v>20</v>
      </c>
      <c r="D15" s="11" t="s">
        <v>11</v>
      </c>
      <c r="E15" s="10" t="s">
        <v>21</v>
      </c>
      <c r="F15" s="12">
        <f>F16-F14</f>
        <v>1807.3166666666657</v>
      </c>
      <c r="G15" s="12">
        <f>G16-G14</f>
        <v>852.732</v>
      </c>
      <c r="H15" s="12">
        <f>H16-H14</f>
        <v>296.78949999999986</v>
      </c>
      <c r="I15" s="12">
        <f>I16-I14</f>
        <v>625.2819999999997</v>
      </c>
      <c r="J15" s="12">
        <f>J16-J14</f>
        <v>2469.0716666666667</v>
      </c>
      <c r="K15" s="14">
        <f>F15+G15+H15+I15+J15</f>
        <v>6051.191833333332</v>
      </c>
    </row>
    <row r="16" spans="1:11" ht="47.25">
      <c r="A16" s="15">
        <v>5</v>
      </c>
      <c r="B16" s="16" t="s">
        <v>22</v>
      </c>
      <c r="C16" s="17" t="s">
        <v>23</v>
      </c>
      <c r="D16" s="7" t="s">
        <v>11</v>
      </c>
      <c r="E16" s="11" t="s">
        <v>24</v>
      </c>
      <c r="F16" s="18">
        <v>10843.9</v>
      </c>
      <c r="G16" s="18">
        <f>G17*G18</f>
        <v>5116.392</v>
      </c>
      <c r="H16" s="18">
        <f>H17*H18</f>
        <v>1780.7369999999999</v>
      </c>
      <c r="I16" s="18">
        <f>I17*I18</f>
        <v>3751.692</v>
      </c>
      <c r="J16" s="18">
        <f>J17*J18</f>
        <v>14814.43</v>
      </c>
      <c r="K16" s="13">
        <f>F16+G16+H16+I16+J16</f>
        <v>36307.151</v>
      </c>
    </row>
    <row r="17" spans="1:11" ht="77.25">
      <c r="A17" s="5">
        <v>6</v>
      </c>
      <c r="B17" s="4" t="s">
        <v>25</v>
      </c>
      <c r="C17" s="10" t="s">
        <v>39</v>
      </c>
      <c r="D17" s="11" t="s">
        <v>26</v>
      </c>
      <c r="E17" s="10" t="s">
        <v>27</v>
      </c>
      <c r="F17" s="12">
        <v>20081.3</v>
      </c>
      <c r="G17" s="12">
        <v>9474.8</v>
      </c>
      <c r="H17" s="12">
        <v>3124.1</v>
      </c>
      <c r="I17" s="12">
        <v>6358.8</v>
      </c>
      <c r="J17" s="12">
        <v>20019.5</v>
      </c>
      <c r="K17" s="14"/>
    </row>
    <row r="18" spans="1:11" ht="32.25">
      <c r="A18" s="5">
        <v>7</v>
      </c>
      <c r="B18" s="19" t="s">
        <v>28</v>
      </c>
      <c r="C18" s="17" t="s">
        <v>40</v>
      </c>
      <c r="D18" s="7" t="s">
        <v>29</v>
      </c>
      <c r="E18" s="17"/>
      <c r="F18" s="18">
        <v>0.54</v>
      </c>
      <c r="G18" s="18">
        <v>0.54</v>
      </c>
      <c r="H18" s="18">
        <v>0.57</v>
      </c>
      <c r="I18" s="18">
        <v>0.59</v>
      </c>
      <c r="J18" s="18">
        <v>0.74</v>
      </c>
      <c r="K18" s="14"/>
    </row>
    <row r="19" spans="1:11" ht="47.25">
      <c r="A19" s="5">
        <v>8</v>
      </c>
      <c r="B19" s="4" t="s">
        <v>45</v>
      </c>
      <c r="C19" s="10" t="s">
        <v>41</v>
      </c>
      <c r="D19" s="11" t="s">
        <v>30</v>
      </c>
      <c r="E19" s="10" t="s">
        <v>31</v>
      </c>
      <c r="F19" s="12">
        <v>100</v>
      </c>
      <c r="G19" s="12">
        <v>100</v>
      </c>
      <c r="H19" s="12">
        <v>100</v>
      </c>
      <c r="I19" s="12">
        <v>100</v>
      </c>
      <c r="J19" s="12">
        <v>100</v>
      </c>
      <c r="K19" s="14">
        <v>100</v>
      </c>
    </row>
    <row r="20" spans="1:11" ht="33" thickBot="1">
      <c r="A20" s="20">
        <v>9</v>
      </c>
      <c r="B20" s="21" t="s">
        <v>32</v>
      </c>
      <c r="C20" s="22" t="s">
        <v>42</v>
      </c>
      <c r="D20" s="23" t="s">
        <v>11</v>
      </c>
      <c r="E20" s="22" t="s">
        <v>43</v>
      </c>
      <c r="F20" s="25">
        <v>10843.9</v>
      </c>
      <c r="G20" s="25">
        <f>G17*G18</f>
        <v>5116.392</v>
      </c>
      <c r="H20" s="25">
        <f>H17*H18</f>
        <v>1780.7369999999999</v>
      </c>
      <c r="I20" s="25">
        <f>I17*I18</f>
        <v>3751.692</v>
      </c>
      <c r="J20" s="25">
        <f>J17*J18</f>
        <v>14814.43</v>
      </c>
      <c r="K20" s="14">
        <f>J20+I20+H20+G20+F20</f>
        <v>36307.151</v>
      </c>
    </row>
  </sheetData>
  <mergeCells count="23">
    <mergeCell ref="I10:I11"/>
    <mergeCell ref="C8:C9"/>
    <mergeCell ref="D8:D9"/>
    <mergeCell ref="K10:K12"/>
    <mergeCell ref="G10:G11"/>
    <mergeCell ref="D1:K1"/>
    <mergeCell ref="I2:K2"/>
    <mergeCell ref="I3:K3"/>
    <mergeCell ref="F4:K4"/>
    <mergeCell ref="A6:K6"/>
    <mergeCell ref="F8:K8"/>
    <mergeCell ref="J10:J12"/>
    <mergeCell ref="G9:I9"/>
    <mergeCell ref="F10:F12"/>
    <mergeCell ref="A8:A9"/>
    <mergeCell ref="B8:B9"/>
    <mergeCell ref="H10:H11"/>
    <mergeCell ref="E8:E9"/>
    <mergeCell ref="E10:E12"/>
    <mergeCell ref="A10:A12"/>
    <mergeCell ref="B10:B12"/>
    <mergeCell ref="C10:C12"/>
    <mergeCell ref="D10:D12"/>
  </mergeCells>
  <printOptions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Ceplaeva</dc:creator>
  <cp:keywords/>
  <dc:description/>
  <cp:lastModifiedBy>Администрация</cp:lastModifiedBy>
  <cp:lastPrinted>2011-11-16T12:30:59Z</cp:lastPrinted>
  <dcterms:created xsi:type="dcterms:W3CDTF">2010-08-26T13:04:27Z</dcterms:created>
  <dcterms:modified xsi:type="dcterms:W3CDTF">2011-11-21T13:58:21Z</dcterms:modified>
  <cp:category/>
  <cp:version/>
  <cp:contentType/>
  <cp:contentStatus/>
</cp:coreProperties>
</file>