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46" windowWidth="15450" windowHeight="12390" activeTab="0"/>
  </bookViews>
  <sheets>
    <sheet name="Доходы" sheetId="1" r:id="rId1"/>
  </sheets>
  <definedNames>
    <definedName name="_xlnm.Print_Area" localSheetId="0">'Доходы'!$A$1:$E$76</definedName>
  </definedNames>
  <calcPr fullCalcOnLoad="1"/>
</workbook>
</file>

<file path=xl/sharedStrings.xml><?xml version="1.0" encoding="utf-8"?>
<sst xmlns="http://schemas.openxmlformats.org/spreadsheetml/2006/main" count="145" uniqueCount="139">
  <si>
    <t>Наименование доходов</t>
  </si>
  <si>
    <t xml:space="preserve">Налог на доходы физических лиц  </t>
  </si>
  <si>
    <t xml:space="preserve">Всего доходов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</si>
  <si>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</si>
  <si>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</si>
  <si>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</si>
  <si>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</si>
  <si>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</si>
  <si>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</si>
  <si>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</si>
  <si>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</si>
  <si>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</si>
  <si>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</si>
  <si>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</si>
  <si>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</si>
  <si>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</si>
  <si>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</si>
  <si>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</si>
  <si>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</si>
  <si>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</si>
  <si>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</si>
  <si>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</si>
  <si>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</si>
  <si>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</si>
  <si>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</si>
  <si>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</si>
  <si>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</si>
  <si>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</si>
  <si>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</si>
  <si>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</si>
  <si>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</si>
  <si>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</si>
  <si>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</si>
  <si>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</si>
  <si>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</si>
  <si>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</si>
  <si>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</si>
  <si>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</si>
  <si>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</si>
  <si>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000 1 12 00 00000 0000 000</t>
  </si>
  <si>
    <t>000 1 14 00000 00 0000 000</t>
  </si>
  <si>
    <t>000 1 16 03010 01 0000 140</t>
  </si>
  <si>
    <t>000 1 16 03030 01 0000 140</t>
  </si>
  <si>
    <t>000 1 16 06000 01 0000 140</t>
  </si>
  <si>
    <t>000 1 17 00000 00 0000 000</t>
  </si>
  <si>
    <t>000 1 16 00000 00 0000 140</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</si>
  <si>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</si>
  <si>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</si>
  <si>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</si>
  <si>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</si>
  <si>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</si>
  <si>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</si>
  <si>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</si>
  <si>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</si>
  <si>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</si>
  <si>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</si>
  <si>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</si>
  <si>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</si>
  <si>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</si>
  <si>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</si>
  <si>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</si>
  <si>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</si>
  <si>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</si>
  <si>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</si>
  <si>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</si>
  <si>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</si>
  <si>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</si>
  <si>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</si>
  <si>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000 1 16 90040 04 0000 140</t>
  </si>
  <si>
    <t>000 1 17 05040 04 0000 180</t>
  </si>
  <si>
    <t>000 1 17 05040 04 0001 180</t>
  </si>
  <si>
    <t>000 1 17 05040 04 0002 180</t>
  </si>
  <si>
    <t>000 2 00 00000 00 0000 000</t>
  </si>
  <si>
    <t>000 3 00 00000 00 0000 180</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</si>
  <si>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</si>
  <si>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</si>
  <si>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000 1 11 02032 04 0000 120</t>
  </si>
  <si>
    <t>Доходы от размещения временно свободных средств бюджета</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</si>
  <si>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</si>
  <si>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</si>
  <si>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</si>
  <si>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</si>
  <si>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</si>
  <si>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</si>
  <si>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</si>
  <si>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</si>
  <si>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</si>
  <si>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</si>
  <si>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</si>
  <si>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</si>
  <si>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</si>
  <si>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</si>
  <si>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</si>
  <si>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</si>
  <si>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</si>
  <si>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</si>
  <si>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</si>
  <si>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</si>
  <si>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904 2 02 03055 04 0000 151</t>
  </si>
  <si>
    <r>
      <t>000 1 14 06012 04 0000</t>
    </r>
    <r>
      <rPr>
        <sz val="9"/>
        <color indexed="14"/>
        <rFont val="Arial Cyr"/>
        <family val="2"/>
      </rPr>
      <t xml:space="preserve"> </t>
    </r>
    <r>
      <rPr>
        <sz val="9"/>
        <rFont val="Arial Cyr"/>
        <family val="0"/>
      </rPr>
      <t>430</t>
    </r>
  </si>
  <si>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</si>
  <si>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</si>
  <si>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901 2 02 04005 04 0000 151</t>
  </si>
  <si>
    <t>Государственная пошлина за выдачу разрешения на установку рекламной конструкции</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</si>
  <si>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</si>
  <si>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</si>
  <si>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</si>
  <si>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</si>
  <si>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</si>
  <si>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</si>
  <si>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 xml:space="preserve">Приложение № 1 </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</si>
  <si>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</si>
  <si>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</si>
  <si>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</si>
  <si>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на выплату ежемесячного денежного вознаграждения за классное руководство</t>
  </si>
  <si>
    <t>902 2 02 03021 04 0000 151</t>
  </si>
  <si>
    <t>000 2 02 02000 00 0000 151</t>
  </si>
  <si>
    <t>Субсидии от других бюджетов бюджетной системы, в том числе</t>
  </si>
  <si>
    <t>902 2 02 02999 04 0000 151</t>
  </si>
  <si>
    <t>на внедрение современных образовательных технологий</t>
  </si>
  <si>
    <t>000 1 14 02033 04 0000 410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</si>
  <si>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</si>
  <si>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на финансовую поддержку негосударственных общеобразовательных учреждений Московской области</t>
  </si>
  <si>
    <t xml:space="preserve">Налог на доходы физических лиц с доходов, полученных в виде дивидендов от долевого участия в деятельности организаций  </t>
  </si>
  <si>
    <t xml:space="preserve">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</si>
  <si>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t>
  </si>
  <si>
    <t>906 2 02 01001 04 0000 151</t>
  </si>
  <si>
    <t>906 2 02 01003 04 0000 151</t>
  </si>
  <si>
    <t>на поддержку мер по обеспечению сбалансированности  бюджетов</t>
  </si>
  <si>
    <t>Безвозмездные поступления</t>
  </si>
  <si>
    <t>000 2 02 00000 00 0000 000</t>
  </si>
  <si>
    <t>на обеспечение жилыми помещениями детей-сирот и детей, оставшихся без попечения родителей, а также лиц из их числа, в соответствии с Законом Московской области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</si>
  <si>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907 2 02 03026 04 0000 151</t>
  </si>
  <si>
    <t xml:space="preserve">Поступление доходов в  бюджет городского округа Долгопрудный на 2011 год </t>
  </si>
  <si>
    <t>Доходы от предпринимательской и иной приносящей доход деятельности</t>
  </si>
  <si>
    <t>тыс. руб.</t>
  </si>
  <si>
    <t>Межбюджетные трансферты, передаваемые бюджетам городских округов на комплектование книжных фондов библиотек муниципальных образований</t>
  </si>
  <si>
    <t>903 2 02 04025 04 0000 151</t>
  </si>
  <si>
    <t>от 17.12.2010г.  № 75-нр</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</si>
</sst>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 numFmtId="172" formatCode="#,##0.0"/>
    <numFmt numFmtId="173" formatCode="_-* #,##0_р_._-;\-* #,##0_р_._-;_-* &quot;-&quot;?_р_._-;_-@_-"/>
  </numFmts>
  <fonts count="44">
    <font>
      <sz val="10"/>
      <name val="Arial Cyr"/>
      <family val="0"/>
    </font>
    <font>
      <sz val="9"/>
      <name val="Arial Cyr"/>
      <family val="2"/>
    </font>
    <font>
      <b/>
      <sz val="9"/>
      <name val="Arial Cyr"/>
      <family val="2"/>
    </font>
    <font>
      <i/>
      <sz val="8"/>
      <name val="Arial Cyr"/>
      <family val="2"/>
    </font>
    <font>
      <sz val="9"/>
      <color indexed="14"/>
      <name val="Arial Cyr"/>
      <family val="2"/>
    </font>
    <font>
      <b/>
      <sz val="9"/>
      <name val="Arial"/>
      <family val="2"/>
    </font>
    <font>
      <b/>
      <sz val="12"/>
      <name val="Arial Cyr"/>
      <family val="2"/>
    </font>
    <font>
      <sz val="8"/>
      <name val="Arial Cyr"/>
      <family val="2"/>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04">
    <xf numFmtId="0" fontId="0" fillId="0" borderId="0" xfId="0" applyAlignment="1">
      <alignment/>
    </xf>
    <xf numFmtId="0" fontId="2" fillId="0" borderId="10" xfId="0" applyFont="1" applyBorder="1" applyAlignment="1">
      <alignment/>
    </xf>
    <xf numFmtId="0" fontId="1" fillId="0" borderId="10" xfId="0" applyFont="1" applyBorder="1" applyAlignment="1">
      <alignment/>
    </xf>
    <xf numFmtId="49" fontId="1" fillId="0" borderId="10" xfId="0" applyNumberFormat="1" applyFont="1" applyBorder="1" applyAlignment="1">
      <alignment wrapText="1"/>
    </xf>
    <xf numFmtId="49" fontId="2" fillId="0" borderId="10" xfId="0" applyNumberFormat="1" applyFont="1" applyBorder="1" applyAlignment="1">
      <alignment wrapText="1"/>
    </xf>
    <xf numFmtId="0" fontId="1" fillId="0" borderId="0" xfId="0" applyFont="1" applyAlignment="1">
      <alignment/>
    </xf>
    <xf numFmtId="0" fontId="1" fillId="0" borderId="10" xfId="0" applyFont="1" applyFill="1" applyBorder="1" applyAlignment="1">
      <alignment/>
    </xf>
    <xf numFmtId="49" fontId="1" fillId="0" borderId="10" xfId="0" applyNumberFormat="1" applyFont="1" applyFill="1" applyBorder="1" applyAlignment="1">
      <alignment wrapText="1"/>
    </xf>
    <xf numFmtId="0" fontId="2" fillId="0" borderId="10" xfId="0" applyFont="1" applyFill="1" applyBorder="1" applyAlignment="1">
      <alignment/>
    </xf>
    <xf numFmtId="170" fontId="2" fillId="0" borderId="10" xfId="60" applyNumberFormat="1" applyFont="1" applyFill="1" applyBorder="1" applyAlignment="1">
      <alignment/>
    </xf>
    <xf numFmtId="0" fontId="1" fillId="0" borderId="10" xfId="0" applyFont="1" applyFill="1" applyBorder="1" applyAlignment="1">
      <alignment/>
    </xf>
    <xf numFmtId="0" fontId="1" fillId="0" borderId="0" xfId="0" applyFont="1" applyAlignment="1">
      <alignment/>
    </xf>
    <xf numFmtId="0" fontId="1" fillId="0" borderId="0" xfId="0" applyFont="1" applyBorder="1" applyAlignment="1">
      <alignment horizontal="center" wrapText="1"/>
    </xf>
    <xf numFmtId="0" fontId="1" fillId="0" borderId="0" xfId="0" applyFont="1" applyBorder="1" applyAlignment="1">
      <alignment wrapText="1"/>
    </xf>
    <xf numFmtId="0" fontId="2" fillId="0" borderId="10" xfId="0" applyFont="1" applyBorder="1" applyAlignment="1">
      <alignment horizontal="center" wrapText="1"/>
    </xf>
    <xf numFmtId="170" fontId="2" fillId="0" borderId="10" xfId="60" applyNumberFormat="1" applyFont="1" applyBorder="1" applyAlignment="1">
      <alignment wrapText="1"/>
    </xf>
    <xf numFmtId="0" fontId="2" fillId="0" borderId="0" xfId="0" applyFont="1" applyAlignment="1">
      <alignment/>
    </xf>
    <xf numFmtId="0" fontId="2" fillId="0" borderId="10" xfId="0" applyFont="1" applyBorder="1" applyAlignment="1">
      <alignment/>
    </xf>
    <xf numFmtId="170" fontId="2" fillId="0" borderId="10" xfId="60" applyNumberFormat="1" applyFont="1" applyFill="1" applyBorder="1" applyAlignment="1">
      <alignment/>
    </xf>
    <xf numFmtId="0" fontId="1" fillId="0" borderId="0" xfId="0" applyFont="1" applyFill="1" applyAlignment="1">
      <alignment/>
    </xf>
    <xf numFmtId="170" fontId="2" fillId="0" borderId="10" xfId="60" applyNumberFormat="1" applyFont="1" applyFill="1" applyBorder="1" applyAlignment="1">
      <alignment horizontal="center"/>
    </xf>
    <xf numFmtId="170"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Alignment="1">
      <alignment horizontal="right"/>
    </xf>
    <xf numFmtId="171" fontId="1" fillId="0" borderId="0" xfId="0" applyNumberFormat="1" applyFont="1" applyFill="1" applyBorder="1" applyAlignment="1">
      <alignment/>
    </xf>
    <xf numFmtId="0" fontId="5" fillId="0" borderId="0" xfId="0" applyFont="1" applyFill="1" applyAlignment="1">
      <alignment horizontal="right"/>
    </xf>
    <xf numFmtId="170" fontId="1" fillId="0" borderId="0" xfId="0" applyNumberFormat="1" applyFont="1" applyFill="1" applyAlignment="1">
      <alignment/>
    </xf>
    <xf numFmtId="164" fontId="1" fillId="0" borderId="0" xfId="0" applyNumberFormat="1" applyFont="1" applyFill="1" applyAlignment="1">
      <alignment horizontal="right"/>
    </xf>
    <xf numFmtId="0" fontId="1" fillId="0" borderId="0" xfId="0" applyFont="1" applyFill="1" applyBorder="1" applyAlignment="1">
      <alignment/>
    </xf>
    <xf numFmtId="170" fontId="1" fillId="0" borderId="10" xfId="60" applyNumberFormat="1" applyFont="1" applyFill="1" applyBorder="1" applyAlignment="1">
      <alignment/>
    </xf>
    <xf numFmtId="170" fontId="1" fillId="0" borderId="0" xfId="60" applyNumberFormat="1" applyFont="1" applyFill="1" applyBorder="1" applyAlignment="1">
      <alignment/>
    </xf>
    <xf numFmtId="0" fontId="1" fillId="33" borderId="0" xfId="0" applyFont="1" applyFill="1" applyAlignment="1">
      <alignment/>
    </xf>
    <xf numFmtId="0" fontId="1" fillId="33" borderId="0" xfId="0" applyFont="1" applyFill="1" applyAlignment="1">
      <alignment/>
    </xf>
    <xf numFmtId="170" fontId="1" fillId="0" borderId="11" xfId="60" applyNumberFormat="1" applyFont="1" applyBorder="1" applyAlignment="1">
      <alignment/>
    </xf>
    <xf numFmtId="170" fontId="1" fillId="0" borderId="12" xfId="60" applyNumberFormat="1" applyFont="1" applyBorder="1" applyAlignment="1">
      <alignment/>
    </xf>
    <xf numFmtId="170" fontId="1" fillId="0" borderId="10" xfId="60" applyNumberFormat="1" applyFont="1" applyBorder="1" applyAlignment="1">
      <alignment/>
    </xf>
    <xf numFmtId="170" fontId="2" fillId="0" borderId="10" xfId="60" applyNumberFormat="1" applyFont="1" applyBorder="1" applyAlignment="1">
      <alignment/>
    </xf>
    <xf numFmtId="0" fontId="2" fillId="0" borderId="0" xfId="0" applyFont="1" applyFill="1" applyAlignment="1">
      <alignment/>
    </xf>
    <xf numFmtId="0" fontId="1" fillId="0" borderId="0" xfId="0" applyFont="1" applyFill="1" applyAlignment="1">
      <alignment/>
    </xf>
    <xf numFmtId="0" fontId="1" fillId="0" borderId="10" xfId="0" applyFont="1" applyBorder="1" applyAlignment="1">
      <alignment/>
    </xf>
    <xf numFmtId="0" fontId="2" fillId="0" borderId="0" xfId="0" applyFont="1" applyFill="1" applyAlignment="1">
      <alignment/>
    </xf>
    <xf numFmtId="164" fontId="1" fillId="0" borderId="0" xfId="0" applyNumberFormat="1" applyFont="1" applyFill="1" applyAlignment="1">
      <alignment/>
    </xf>
    <xf numFmtId="0" fontId="2" fillId="0" borderId="10" xfId="0" applyFont="1" applyFill="1" applyBorder="1" applyAlignment="1">
      <alignment/>
    </xf>
    <xf numFmtId="164" fontId="2" fillId="0" borderId="0" xfId="0" applyNumberFormat="1" applyFont="1" applyFill="1" applyAlignment="1">
      <alignment/>
    </xf>
    <xf numFmtId="172" fontId="2" fillId="0" borderId="0" xfId="0" applyNumberFormat="1" applyFont="1" applyFill="1" applyAlignment="1">
      <alignment/>
    </xf>
    <xf numFmtId="0" fontId="2" fillId="0" borderId="0" xfId="0" applyFont="1" applyAlignment="1">
      <alignment horizontal="center"/>
    </xf>
    <xf numFmtId="0" fontId="2" fillId="0" borderId="0" xfId="0" applyFont="1" applyAlignment="1">
      <alignment/>
    </xf>
    <xf numFmtId="172" fontId="2" fillId="0" borderId="0" xfId="0" applyNumberFormat="1" applyFont="1" applyAlignment="1">
      <alignment horizontal="center"/>
    </xf>
    <xf numFmtId="171" fontId="2" fillId="0" borderId="0" xfId="0" applyNumberFormat="1" applyFont="1" applyAlignment="1">
      <alignment/>
    </xf>
    <xf numFmtId="171" fontId="7" fillId="0" borderId="0" xfId="0" applyNumberFormat="1" applyFont="1" applyAlignment="1">
      <alignment/>
    </xf>
    <xf numFmtId="171" fontId="2" fillId="0" borderId="0" xfId="0" applyNumberFormat="1" applyFont="1" applyFill="1" applyAlignment="1">
      <alignment/>
    </xf>
    <xf numFmtId="0" fontId="2" fillId="0" borderId="13"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wrapText="1"/>
    </xf>
    <xf numFmtId="0" fontId="2" fillId="0" borderId="13" xfId="0" applyFont="1" applyFill="1" applyBorder="1" applyAlignment="1">
      <alignment wrapText="1"/>
    </xf>
    <xf numFmtId="0" fontId="2" fillId="0" borderId="14" xfId="0" applyFont="1" applyFill="1" applyBorder="1" applyAlignment="1">
      <alignment wrapText="1"/>
    </xf>
    <xf numFmtId="0" fontId="2" fillId="0" borderId="15" xfId="0" applyFont="1" applyFill="1" applyBorder="1" applyAlignment="1">
      <alignment wrapText="1"/>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3" xfId="0" applyFont="1" applyFill="1" applyBorder="1" applyAlignment="1">
      <alignment wrapText="1"/>
    </xf>
    <xf numFmtId="0" fontId="7" fillId="0" borderId="14" xfId="0" applyFont="1" applyFill="1" applyBorder="1" applyAlignment="1">
      <alignment wrapText="1"/>
    </xf>
    <xf numFmtId="0" fontId="7" fillId="0" borderId="15" xfId="0" applyFont="1" applyFill="1" applyBorder="1" applyAlignment="1">
      <alignment wrapText="1"/>
    </xf>
    <xf numFmtId="0" fontId="2"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1"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1" fillId="0" borderId="13" xfId="0" applyFont="1"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7" fillId="0" borderId="13" xfId="0" applyFont="1" applyBorder="1" applyAlignment="1">
      <alignment wrapText="1"/>
    </xf>
    <xf numFmtId="0" fontId="7" fillId="0" borderId="14" xfId="0" applyFont="1" applyBorder="1" applyAlignment="1">
      <alignment wrapText="1"/>
    </xf>
    <xf numFmtId="0" fontId="7" fillId="0" borderId="15"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0" xfId="0" applyFont="1" applyBorder="1" applyAlignment="1">
      <alignment/>
    </xf>
    <xf numFmtId="0" fontId="7" fillId="0" borderId="13" xfId="0" applyFont="1" applyBorder="1" applyAlignment="1">
      <alignment wrapText="1"/>
    </xf>
    <xf numFmtId="0" fontId="7" fillId="0" borderId="14" xfId="0" applyFont="1" applyBorder="1" applyAlignment="1">
      <alignment wrapText="1"/>
    </xf>
    <xf numFmtId="0" fontId="7" fillId="0" borderId="15" xfId="0" applyFont="1" applyBorder="1" applyAlignment="1">
      <alignment wrapText="1"/>
    </xf>
    <xf numFmtId="0" fontId="2" fillId="0" borderId="13" xfId="0" applyFont="1" applyBorder="1" applyAlignment="1">
      <alignment wrapText="1"/>
    </xf>
    <xf numFmtId="0" fontId="0" fillId="0" borderId="14" xfId="0" applyBorder="1" applyAlignment="1">
      <alignment/>
    </xf>
    <xf numFmtId="0" fontId="0" fillId="0" borderId="15" xfId="0" applyBorder="1" applyAlignment="1">
      <alignment/>
    </xf>
    <xf numFmtId="0" fontId="6" fillId="0" borderId="0" xfId="0" applyFont="1" applyBorder="1" applyAlignment="1">
      <alignment horizontal="center" wrapText="1"/>
    </xf>
    <xf numFmtId="0" fontId="6" fillId="0" borderId="0" xfId="0" applyFont="1" applyBorder="1"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7" fillId="0" borderId="13" xfId="0" applyFont="1" applyBorder="1" applyAlignment="1">
      <alignment horizontal="left"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0" fontId="1" fillId="0" borderId="0" xfId="0" applyFont="1" applyAlignment="1">
      <alignment horizontal="center"/>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3"/>
  <sheetViews>
    <sheetView tabSelected="1" zoomScalePageLayoutView="0" workbookViewId="0" topLeftCell="A1">
      <selection activeCell="B15" sqref="B15:D15"/>
    </sheetView>
  </sheetViews>
  <sheetFormatPr defaultColWidth="8.875" defaultRowHeight="12.75"/>
  <cols>
    <col min="1" max="1" width="23.75390625" style="11" customWidth="1"/>
    <col min="2" max="2" width="20.75390625" style="11" customWidth="1"/>
    <col min="3" max="3" width="20.00390625" style="11" customWidth="1"/>
    <col min="4" max="4" width="21.125" style="11" customWidth="1"/>
    <col min="5" max="5" width="13.875" style="11" customWidth="1"/>
    <col min="6" max="6" width="8.875" style="11" hidden="1" customWidth="1"/>
    <col min="7" max="7" width="11.75390625" style="11" customWidth="1"/>
    <col min="8" max="9" width="13.375" style="11" customWidth="1"/>
    <col min="10" max="16384" width="8.875" style="11" customWidth="1"/>
  </cols>
  <sheetData>
    <row r="1" spans="4:5" ht="12.75">
      <c r="D1" s="102" t="s">
        <v>110</v>
      </c>
      <c r="E1" s="103"/>
    </row>
    <row r="2" spans="4:5" ht="12.75">
      <c r="D2" s="102" t="s">
        <v>89</v>
      </c>
      <c r="E2" s="103"/>
    </row>
    <row r="3" spans="4:5" ht="12.75">
      <c r="D3" s="102" t="s">
        <v>138</v>
      </c>
      <c r="E3" s="103"/>
    </row>
    <row r="4" spans="4:5" ht="12.75">
      <c r="D4" s="102"/>
      <c r="E4" s="103"/>
    </row>
    <row r="5" spans="1:5" ht="30" customHeight="1">
      <c r="A5" s="90" t="s">
        <v>133</v>
      </c>
      <c r="B5" s="91"/>
      <c r="C5" s="91"/>
      <c r="D5" s="91"/>
      <c r="E5" s="91"/>
    </row>
    <row r="6" spans="1:9" ht="14.25" customHeight="1">
      <c r="A6" s="12"/>
      <c r="B6" s="13"/>
      <c r="C6" s="13"/>
      <c r="D6" s="13"/>
      <c r="E6" s="13" t="s">
        <v>135</v>
      </c>
      <c r="I6" s="49"/>
    </row>
    <row r="7" spans="1:9" ht="26.25" customHeight="1">
      <c r="A7" s="14" t="s">
        <v>22</v>
      </c>
      <c r="B7" s="92" t="s">
        <v>0</v>
      </c>
      <c r="C7" s="93"/>
      <c r="D7" s="94"/>
      <c r="E7" s="14" t="s">
        <v>8</v>
      </c>
      <c r="G7" s="46"/>
      <c r="H7" s="47"/>
      <c r="I7" s="41"/>
    </row>
    <row r="8" spans="1:9" s="5" customFormat="1" ht="12">
      <c r="A8" s="1" t="s">
        <v>46</v>
      </c>
      <c r="B8" s="80" t="s">
        <v>9</v>
      </c>
      <c r="C8" s="95"/>
      <c r="D8" s="96"/>
      <c r="E8" s="15">
        <f>E9+E16+E18+E23+E27+E33+E35+E39+E48</f>
        <v>1345987.7</v>
      </c>
      <c r="F8" s="32">
        <f>SUM(F9:F75)</f>
        <v>5707.8</v>
      </c>
      <c r="G8" s="45"/>
      <c r="H8" s="48"/>
      <c r="I8" s="51"/>
    </row>
    <row r="9" spans="1:7" ht="12">
      <c r="A9" s="1" t="s">
        <v>25</v>
      </c>
      <c r="B9" s="80" t="s">
        <v>10</v>
      </c>
      <c r="C9" s="95"/>
      <c r="D9" s="96"/>
      <c r="E9" s="15">
        <f>E10</f>
        <v>457803</v>
      </c>
      <c r="G9" s="19"/>
    </row>
    <row r="10" spans="1:7" ht="18" customHeight="1">
      <c r="A10" s="4" t="s">
        <v>26</v>
      </c>
      <c r="B10" s="83" t="s">
        <v>1</v>
      </c>
      <c r="C10" s="83"/>
      <c r="D10" s="83"/>
      <c r="E10" s="18">
        <f>SUM(E11:E15)</f>
        <v>457803</v>
      </c>
      <c r="G10" s="19"/>
    </row>
    <row r="11" spans="1:7" ht="26.25" customHeight="1">
      <c r="A11" s="3" t="s">
        <v>27</v>
      </c>
      <c r="B11" s="75" t="s">
        <v>123</v>
      </c>
      <c r="C11" s="76"/>
      <c r="D11" s="77"/>
      <c r="E11" s="34">
        <v>8088</v>
      </c>
      <c r="G11" s="19"/>
    </row>
    <row r="12" spans="1:7" ht="60" customHeight="1">
      <c r="A12" s="7" t="s">
        <v>29</v>
      </c>
      <c r="B12" s="100" t="s">
        <v>20</v>
      </c>
      <c r="C12" s="101"/>
      <c r="D12" s="101"/>
      <c r="E12" s="30">
        <v>442329</v>
      </c>
      <c r="G12" s="19"/>
    </row>
    <row r="13" spans="1:7" ht="61.5" customHeight="1">
      <c r="A13" s="3" t="s">
        <v>28</v>
      </c>
      <c r="B13" s="97" t="s">
        <v>21</v>
      </c>
      <c r="C13" s="98"/>
      <c r="D13" s="99"/>
      <c r="E13" s="35">
        <v>1934</v>
      </c>
      <c r="G13" s="19"/>
    </row>
    <row r="14" spans="1:7" ht="30" customHeight="1">
      <c r="A14" s="3" t="s">
        <v>30</v>
      </c>
      <c r="B14" s="75" t="s">
        <v>3</v>
      </c>
      <c r="C14" s="76"/>
      <c r="D14" s="77"/>
      <c r="E14" s="36">
        <v>5252</v>
      </c>
      <c r="G14" s="19"/>
    </row>
    <row r="15" spans="1:7" ht="130.5" customHeight="1">
      <c r="A15" s="3" t="s">
        <v>31</v>
      </c>
      <c r="B15" s="75" t="s">
        <v>23</v>
      </c>
      <c r="C15" s="76"/>
      <c r="D15" s="77"/>
      <c r="E15" s="36">
        <v>200</v>
      </c>
      <c r="G15" s="19"/>
    </row>
    <row r="16" spans="1:7" ht="12">
      <c r="A16" s="1" t="s">
        <v>32</v>
      </c>
      <c r="B16" s="64" t="s">
        <v>11</v>
      </c>
      <c r="C16" s="78"/>
      <c r="D16" s="79"/>
      <c r="E16" s="37">
        <f>E17</f>
        <v>60124</v>
      </c>
      <c r="G16" s="19"/>
    </row>
    <row r="17" spans="1:7" ht="15" customHeight="1">
      <c r="A17" s="2" t="s">
        <v>33</v>
      </c>
      <c r="B17" s="75" t="s">
        <v>4</v>
      </c>
      <c r="C17" s="76"/>
      <c r="D17" s="77"/>
      <c r="E17" s="30">
        <v>60124</v>
      </c>
      <c r="G17" s="19"/>
    </row>
    <row r="18" spans="1:7" ht="15" customHeight="1">
      <c r="A18" s="1" t="s">
        <v>34</v>
      </c>
      <c r="B18" s="64" t="s">
        <v>12</v>
      </c>
      <c r="C18" s="78"/>
      <c r="D18" s="79"/>
      <c r="E18" s="18">
        <f>SUM(E19:E20)</f>
        <v>163570</v>
      </c>
      <c r="G18" s="19"/>
    </row>
    <row r="19" spans="1:7" ht="26.25" customHeight="1">
      <c r="A19" s="2" t="s">
        <v>50</v>
      </c>
      <c r="B19" s="75" t="s">
        <v>51</v>
      </c>
      <c r="C19" s="76"/>
      <c r="D19" s="77"/>
      <c r="E19" s="30">
        <v>217</v>
      </c>
      <c r="G19" s="19"/>
    </row>
    <row r="20" spans="1:7" ht="17.25" customHeight="1">
      <c r="A20" s="1" t="s">
        <v>52</v>
      </c>
      <c r="B20" s="64" t="s">
        <v>13</v>
      </c>
      <c r="C20" s="78"/>
      <c r="D20" s="79"/>
      <c r="E20" s="18">
        <f>SUM(E21:E22)</f>
        <v>163353</v>
      </c>
      <c r="G20" s="19"/>
    </row>
    <row r="21" spans="1:7" ht="48.75" customHeight="1">
      <c r="A21" s="2" t="s">
        <v>53</v>
      </c>
      <c r="B21" s="75" t="s">
        <v>54</v>
      </c>
      <c r="C21" s="76"/>
      <c r="D21" s="77"/>
      <c r="E21" s="30">
        <f>8200-4350</f>
        <v>3850</v>
      </c>
      <c r="G21" s="19"/>
    </row>
    <row r="22" spans="1:7" ht="46.5" customHeight="1">
      <c r="A22" s="2" t="s">
        <v>55</v>
      </c>
      <c r="B22" s="75" t="s">
        <v>56</v>
      </c>
      <c r="C22" s="76"/>
      <c r="D22" s="77"/>
      <c r="E22" s="30">
        <f>155153+4350</f>
        <v>159503</v>
      </c>
      <c r="G22" s="19"/>
    </row>
    <row r="23" spans="1:7" s="16" customFormat="1" ht="12">
      <c r="A23" s="1" t="s">
        <v>35</v>
      </c>
      <c r="B23" s="64" t="s">
        <v>57</v>
      </c>
      <c r="C23" s="78"/>
      <c r="D23" s="79"/>
      <c r="E23" s="18">
        <f>SUM(E24:E26)</f>
        <v>21103</v>
      </c>
      <c r="G23" s="38"/>
    </row>
    <row r="24" spans="1:7" ht="39" customHeight="1">
      <c r="A24" s="2" t="s">
        <v>36</v>
      </c>
      <c r="B24" s="75" t="s">
        <v>124</v>
      </c>
      <c r="C24" s="76"/>
      <c r="D24" s="77"/>
      <c r="E24" s="30">
        <v>5014</v>
      </c>
      <c r="G24" s="19"/>
    </row>
    <row r="25" spans="1:7" ht="59.25" customHeight="1">
      <c r="A25" s="2" t="s">
        <v>37</v>
      </c>
      <c r="B25" s="75" t="s">
        <v>58</v>
      </c>
      <c r="C25" s="76"/>
      <c r="D25" s="77"/>
      <c r="E25" s="30">
        <v>16064</v>
      </c>
      <c r="G25" s="19"/>
    </row>
    <row r="26" spans="1:7" ht="27" customHeight="1">
      <c r="A26" s="2" t="s">
        <v>38</v>
      </c>
      <c r="B26" s="75" t="s">
        <v>103</v>
      </c>
      <c r="C26" s="76"/>
      <c r="D26" s="77"/>
      <c r="E26" s="30">
        <v>25</v>
      </c>
      <c r="G26" s="19"/>
    </row>
    <row r="27" spans="1:7" ht="28.5" customHeight="1">
      <c r="A27" s="1" t="s">
        <v>59</v>
      </c>
      <c r="B27" s="64" t="s">
        <v>14</v>
      </c>
      <c r="C27" s="78"/>
      <c r="D27" s="79"/>
      <c r="E27" s="18">
        <f>SUM(E28:E32)</f>
        <v>347241.7</v>
      </c>
      <c r="G27" s="19"/>
    </row>
    <row r="28" spans="1:9" ht="17.25" customHeight="1">
      <c r="A28" s="2" t="s">
        <v>76</v>
      </c>
      <c r="B28" s="75" t="s">
        <v>77</v>
      </c>
      <c r="C28" s="76"/>
      <c r="D28" s="77"/>
      <c r="E28" s="30">
        <v>91</v>
      </c>
      <c r="G28" s="19"/>
      <c r="I28" s="41"/>
    </row>
    <row r="29" spans="1:7" ht="48.75" customHeight="1">
      <c r="A29" s="6" t="s">
        <v>78</v>
      </c>
      <c r="B29" s="61" t="s">
        <v>79</v>
      </c>
      <c r="C29" s="62"/>
      <c r="D29" s="63"/>
      <c r="E29" s="30">
        <v>308109.7</v>
      </c>
      <c r="F29" s="19"/>
      <c r="G29" s="19"/>
    </row>
    <row r="30" spans="1:7" ht="39" customHeight="1">
      <c r="A30" s="2" t="s">
        <v>60</v>
      </c>
      <c r="B30" s="75" t="s">
        <v>61</v>
      </c>
      <c r="C30" s="76"/>
      <c r="D30" s="77"/>
      <c r="E30" s="30">
        <v>26953</v>
      </c>
      <c r="G30" s="19"/>
    </row>
    <row r="31" spans="1:7" ht="36" customHeight="1">
      <c r="A31" s="2" t="s">
        <v>62</v>
      </c>
      <c r="B31" s="75" t="s">
        <v>63</v>
      </c>
      <c r="C31" s="76"/>
      <c r="D31" s="77"/>
      <c r="E31" s="30">
        <v>1188</v>
      </c>
      <c r="G31" s="42"/>
    </row>
    <row r="32" spans="1:7" ht="27" customHeight="1">
      <c r="A32" s="2" t="s">
        <v>80</v>
      </c>
      <c r="B32" s="75" t="s">
        <v>64</v>
      </c>
      <c r="C32" s="76"/>
      <c r="D32" s="77"/>
      <c r="E32" s="30">
        <v>10900</v>
      </c>
      <c r="G32" s="19"/>
    </row>
    <row r="33" spans="1:7" s="16" customFormat="1" ht="18" customHeight="1">
      <c r="A33" s="1" t="s">
        <v>39</v>
      </c>
      <c r="B33" s="64" t="s">
        <v>19</v>
      </c>
      <c r="C33" s="78"/>
      <c r="D33" s="79"/>
      <c r="E33" s="18">
        <f>E34</f>
        <v>2200</v>
      </c>
      <c r="G33" s="38"/>
    </row>
    <row r="34" spans="1:7" ht="16.5" customHeight="1">
      <c r="A34" s="2" t="s">
        <v>65</v>
      </c>
      <c r="B34" s="75" t="s">
        <v>81</v>
      </c>
      <c r="C34" s="76"/>
      <c r="D34" s="77"/>
      <c r="E34" s="30">
        <v>2200</v>
      </c>
      <c r="G34" s="19"/>
    </row>
    <row r="35" spans="1:7" ht="15" customHeight="1">
      <c r="A35" s="1" t="s">
        <v>40</v>
      </c>
      <c r="B35" s="64" t="s">
        <v>15</v>
      </c>
      <c r="C35" s="78"/>
      <c r="D35" s="79"/>
      <c r="E35" s="18">
        <f>SUM(E36:E38)</f>
        <v>260276</v>
      </c>
      <c r="G35" s="19"/>
    </row>
    <row r="36" spans="1:7" ht="26.25" customHeight="1">
      <c r="A36" s="6" t="s">
        <v>66</v>
      </c>
      <c r="B36" s="61" t="s">
        <v>67</v>
      </c>
      <c r="C36" s="62"/>
      <c r="D36" s="63"/>
      <c r="E36" s="30">
        <f>80000+70000</f>
        <v>150000</v>
      </c>
      <c r="F36" s="19">
        <f>2085.3+3622.5</f>
        <v>5707.8</v>
      </c>
      <c r="G36" s="42"/>
    </row>
    <row r="37" spans="1:7" ht="45" customHeight="1">
      <c r="A37" s="6" t="s">
        <v>120</v>
      </c>
      <c r="B37" s="61" t="s">
        <v>121</v>
      </c>
      <c r="C37" s="73"/>
      <c r="D37" s="74"/>
      <c r="E37" s="30">
        <f>24530+60000</f>
        <v>84530</v>
      </c>
      <c r="F37" s="33"/>
      <c r="G37" s="19"/>
    </row>
    <row r="38" spans="1:7" ht="29.25" customHeight="1">
      <c r="A38" s="5" t="s">
        <v>99</v>
      </c>
      <c r="B38" s="75" t="s">
        <v>88</v>
      </c>
      <c r="C38" s="76"/>
      <c r="D38" s="77"/>
      <c r="E38" s="30">
        <v>25746</v>
      </c>
      <c r="G38" s="19"/>
    </row>
    <row r="39" spans="1:7" ht="12">
      <c r="A39" s="1" t="s">
        <v>45</v>
      </c>
      <c r="B39" s="80" t="s">
        <v>16</v>
      </c>
      <c r="C39" s="81"/>
      <c r="D39" s="82"/>
      <c r="E39" s="18">
        <f>SUM(E40:E44)</f>
        <v>6263</v>
      </c>
      <c r="G39" s="19"/>
    </row>
    <row r="40" spans="1:7" ht="45" customHeight="1">
      <c r="A40" s="2" t="s">
        <v>41</v>
      </c>
      <c r="B40" s="75" t="s">
        <v>24</v>
      </c>
      <c r="C40" s="76"/>
      <c r="D40" s="77"/>
      <c r="E40" s="30">
        <v>138</v>
      </c>
      <c r="G40" s="19"/>
    </row>
    <row r="41" spans="1:7" ht="39.75" customHeight="1">
      <c r="A41" s="2" t="s">
        <v>42</v>
      </c>
      <c r="B41" s="75" t="s">
        <v>5</v>
      </c>
      <c r="C41" s="76"/>
      <c r="D41" s="77"/>
      <c r="E41" s="30">
        <v>60</v>
      </c>
      <c r="G41" s="19"/>
    </row>
    <row r="42" spans="1:7" ht="36.75" customHeight="1">
      <c r="A42" s="2" t="s">
        <v>43</v>
      </c>
      <c r="B42" s="75" t="s">
        <v>6</v>
      </c>
      <c r="C42" s="76"/>
      <c r="D42" s="77"/>
      <c r="E42" s="30">
        <v>220</v>
      </c>
      <c r="G42" s="19"/>
    </row>
    <row r="43" spans="1:7" ht="18" customHeight="1">
      <c r="A43" s="6" t="s">
        <v>48</v>
      </c>
      <c r="B43" s="61" t="s">
        <v>49</v>
      </c>
      <c r="C43" s="62"/>
      <c r="D43" s="63"/>
      <c r="E43" s="30">
        <v>3085</v>
      </c>
      <c r="G43" s="19"/>
    </row>
    <row r="44" spans="1:7" s="16" customFormat="1" ht="31.5" customHeight="1">
      <c r="A44" s="8" t="s">
        <v>68</v>
      </c>
      <c r="B44" s="55" t="s">
        <v>101</v>
      </c>
      <c r="C44" s="56"/>
      <c r="D44" s="57"/>
      <c r="E44" s="18">
        <f>SUM(E45:E47)</f>
        <v>2760</v>
      </c>
      <c r="G44" s="38"/>
    </row>
    <row r="45" spans="1:7" ht="18" customHeight="1">
      <c r="A45" s="6" t="s">
        <v>68</v>
      </c>
      <c r="B45" s="61" t="s">
        <v>95</v>
      </c>
      <c r="C45" s="62"/>
      <c r="D45" s="63"/>
      <c r="E45" s="30">
        <v>85</v>
      </c>
      <c r="G45" s="19"/>
    </row>
    <row r="46" spans="1:7" ht="15" customHeight="1">
      <c r="A46" s="6" t="s">
        <v>68</v>
      </c>
      <c r="B46" s="61" t="s">
        <v>82</v>
      </c>
      <c r="C46" s="62"/>
      <c r="D46" s="63"/>
      <c r="E46" s="30">
        <v>928</v>
      </c>
      <c r="G46" s="19"/>
    </row>
    <row r="47" spans="1:7" ht="24" customHeight="1">
      <c r="A47" s="6" t="s">
        <v>68</v>
      </c>
      <c r="B47" s="61" t="s">
        <v>83</v>
      </c>
      <c r="C47" s="62"/>
      <c r="D47" s="63"/>
      <c r="E47" s="30">
        <v>1747</v>
      </c>
      <c r="G47" s="19"/>
    </row>
    <row r="48" spans="1:7" ht="12">
      <c r="A48" s="8" t="s">
        <v>44</v>
      </c>
      <c r="B48" s="55" t="s">
        <v>17</v>
      </c>
      <c r="C48" s="56"/>
      <c r="D48" s="57"/>
      <c r="E48" s="18">
        <f>E49</f>
        <v>27407</v>
      </c>
      <c r="G48" s="19"/>
    </row>
    <row r="49" spans="1:7" s="16" customFormat="1" ht="19.5" customHeight="1">
      <c r="A49" s="8" t="s">
        <v>69</v>
      </c>
      <c r="B49" s="55" t="s">
        <v>104</v>
      </c>
      <c r="C49" s="56"/>
      <c r="D49" s="57"/>
      <c r="E49" s="18">
        <f>SUM(E50:E51)</f>
        <v>27407</v>
      </c>
      <c r="G49" s="38"/>
    </row>
    <row r="50" spans="1:7" ht="18" customHeight="1">
      <c r="A50" s="6" t="s">
        <v>70</v>
      </c>
      <c r="B50" s="58" t="s">
        <v>84</v>
      </c>
      <c r="C50" s="59"/>
      <c r="D50" s="60"/>
      <c r="E50" s="30">
        <v>1108</v>
      </c>
      <c r="G50" s="19"/>
    </row>
    <row r="51" spans="1:7" ht="15.75" customHeight="1">
      <c r="A51" s="6" t="s">
        <v>71</v>
      </c>
      <c r="B51" s="61" t="s">
        <v>85</v>
      </c>
      <c r="C51" s="62"/>
      <c r="D51" s="63"/>
      <c r="E51" s="30">
        <v>26299</v>
      </c>
      <c r="G51" s="19"/>
    </row>
    <row r="52" spans="1:7" s="5" customFormat="1" ht="15.75" customHeight="1">
      <c r="A52" s="17" t="s">
        <v>72</v>
      </c>
      <c r="B52" s="52" t="s">
        <v>129</v>
      </c>
      <c r="C52" s="53"/>
      <c r="D52" s="54"/>
      <c r="E52" s="9">
        <f>E53</f>
        <v>327774</v>
      </c>
      <c r="F52" s="32"/>
      <c r="G52" s="39"/>
    </row>
    <row r="53" spans="1:7" ht="42.75" customHeight="1">
      <c r="A53" s="17" t="s">
        <v>130</v>
      </c>
      <c r="B53" s="64" t="s">
        <v>7</v>
      </c>
      <c r="C53" s="70"/>
      <c r="D53" s="71"/>
      <c r="E53" s="18">
        <f>E54+E57+E59+E72</f>
        <v>327774</v>
      </c>
      <c r="G53" s="44"/>
    </row>
    <row r="54" spans="1:7" ht="18" customHeight="1">
      <c r="A54" s="17" t="s">
        <v>107</v>
      </c>
      <c r="B54" s="64" t="s">
        <v>109</v>
      </c>
      <c r="C54" s="65"/>
      <c r="D54" s="66"/>
      <c r="E54" s="18">
        <f>SUM(E55:E56)</f>
        <v>263</v>
      </c>
      <c r="G54" s="19"/>
    </row>
    <row r="55" spans="1:8" ht="15.75" customHeight="1">
      <c r="A55" s="40" t="s">
        <v>126</v>
      </c>
      <c r="B55" s="67" t="s">
        <v>108</v>
      </c>
      <c r="C55" s="68"/>
      <c r="D55" s="69"/>
      <c r="E55" s="30">
        <v>263</v>
      </c>
      <c r="G55" s="19"/>
      <c r="H55" s="19"/>
    </row>
    <row r="56" spans="1:7" ht="15.75" customHeight="1">
      <c r="A56" s="10" t="s">
        <v>127</v>
      </c>
      <c r="B56" s="72" t="s">
        <v>128</v>
      </c>
      <c r="C56" s="73"/>
      <c r="D56" s="74"/>
      <c r="E56" s="30">
        <v>0</v>
      </c>
      <c r="F56" s="33"/>
      <c r="G56" s="19"/>
    </row>
    <row r="57" spans="1:7" ht="15.75" customHeight="1">
      <c r="A57" s="43" t="s">
        <v>116</v>
      </c>
      <c r="B57" s="55" t="s">
        <v>117</v>
      </c>
      <c r="C57" s="73"/>
      <c r="D57" s="74"/>
      <c r="E57" s="18">
        <f>SUM(E58:E58)</f>
        <v>228</v>
      </c>
      <c r="G57" s="19"/>
    </row>
    <row r="58" spans="1:7" ht="15.75" customHeight="1">
      <c r="A58" s="10" t="s">
        <v>118</v>
      </c>
      <c r="B58" s="61" t="s">
        <v>119</v>
      </c>
      <c r="C58" s="62"/>
      <c r="D58" s="63"/>
      <c r="E58" s="30">
        <v>228</v>
      </c>
      <c r="F58" s="19"/>
      <c r="G58" s="19"/>
    </row>
    <row r="59" spans="1:7" ht="16.5" customHeight="1">
      <c r="A59" s="43" t="s">
        <v>86</v>
      </c>
      <c r="B59" s="55" t="s">
        <v>18</v>
      </c>
      <c r="C59" s="56"/>
      <c r="D59" s="57"/>
      <c r="E59" s="18">
        <f>SUM(E60:E71)</f>
        <v>326021</v>
      </c>
      <c r="G59" s="19"/>
    </row>
    <row r="60" spans="1:7" ht="36" customHeight="1">
      <c r="A60" s="2" t="s">
        <v>90</v>
      </c>
      <c r="B60" s="75" t="s">
        <v>100</v>
      </c>
      <c r="C60" s="76"/>
      <c r="D60" s="77"/>
      <c r="E60" s="30">
        <v>1456</v>
      </c>
      <c r="G60" s="19"/>
    </row>
    <row r="61" spans="1:7" ht="35.25" customHeight="1">
      <c r="A61" s="2" t="s">
        <v>90</v>
      </c>
      <c r="B61" s="75" t="s">
        <v>105</v>
      </c>
      <c r="C61" s="76"/>
      <c r="D61" s="77"/>
      <c r="E61" s="30">
        <v>836</v>
      </c>
      <c r="G61" s="19"/>
    </row>
    <row r="62" spans="1:7" ht="60.75" customHeight="1">
      <c r="A62" s="2" t="s">
        <v>91</v>
      </c>
      <c r="B62" s="75" t="s">
        <v>75</v>
      </c>
      <c r="C62" s="76"/>
      <c r="D62" s="77"/>
      <c r="E62" s="30">
        <v>226391</v>
      </c>
      <c r="G62" s="19"/>
    </row>
    <row r="63" spans="1:7" ht="20.25" customHeight="1">
      <c r="A63" s="6" t="s">
        <v>115</v>
      </c>
      <c r="B63" s="61" t="s">
        <v>114</v>
      </c>
      <c r="C63" s="73"/>
      <c r="D63" s="74"/>
      <c r="E63" s="30">
        <v>4644</v>
      </c>
      <c r="F63" s="19"/>
      <c r="G63" s="19"/>
    </row>
    <row r="64" spans="1:7" ht="50.25" customHeight="1">
      <c r="A64" s="2" t="s">
        <v>94</v>
      </c>
      <c r="B64" s="75" t="s">
        <v>113</v>
      </c>
      <c r="C64" s="76"/>
      <c r="D64" s="77"/>
      <c r="E64" s="30">
        <v>8905</v>
      </c>
      <c r="G64" s="19"/>
    </row>
    <row r="65" spans="1:7" ht="48" customHeight="1">
      <c r="A65" s="2" t="s">
        <v>92</v>
      </c>
      <c r="B65" s="75" t="s">
        <v>74</v>
      </c>
      <c r="C65" s="76"/>
      <c r="D65" s="77"/>
      <c r="E65" s="30">
        <v>7755</v>
      </c>
      <c r="G65" s="19"/>
    </row>
    <row r="66" spans="1:7" ht="47.25" customHeight="1">
      <c r="A66" s="2" t="s">
        <v>93</v>
      </c>
      <c r="B66" s="75" t="s">
        <v>87</v>
      </c>
      <c r="C66" s="76"/>
      <c r="D66" s="77"/>
      <c r="E66" s="30">
        <v>54353</v>
      </c>
      <c r="G66" s="19"/>
    </row>
    <row r="67" spans="1:7" ht="37.5" customHeight="1">
      <c r="A67" s="6" t="s">
        <v>92</v>
      </c>
      <c r="B67" s="61" t="s">
        <v>106</v>
      </c>
      <c r="C67" s="62"/>
      <c r="D67" s="63"/>
      <c r="E67" s="30">
        <v>638</v>
      </c>
      <c r="G67" s="19"/>
    </row>
    <row r="68" spans="1:7" ht="26.25" customHeight="1">
      <c r="A68" s="6" t="s">
        <v>98</v>
      </c>
      <c r="B68" s="61" t="s">
        <v>47</v>
      </c>
      <c r="C68" s="62"/>
      <c r="D68" s="63"/>
      <c r="E68" s="30">
        <v>2609</v>
      </c>
      <c r="G68" s="19"/>
    </row>
    <row r="69" spans="1:7" ht="28.5" customHeight="1">
      <c r="A69" s="2" t="s">
        <v>91</v>
      </c>
      <c r="B69" s="75" t="s">
        <v>122</v>
      </c>
      <c r="C69" s="76"/>
      <c r="D69" s="77"/>
      <c r="E69" s="30">
        <v>6383</v>
      </c>
      <c r="G69" s="19"/>
    </row>
    <row r="70" spans="1:7" ht="55.5" customHeight="1">
      <c r="A70" s="6" t="s">
        <v>132</v>
      </c>
      <c r="B70" s="61" t="s">
        <v>131</v>
      </c>
      <c r="C70" s="65"/>
      <c r="D70" s="66"/>
      <c r="E70" s="30">
        <v>2842</v>
      </c>
      <c r="F70" s="19"/>
      <c r="G70" s="19"/>
    </row>
    <row r="71" spans="1:7" ht="45.75" customHeight="1">
      <c r="A71" s="2" t="s">
        <v>111</v>
      </c>
      <c r="B71" s="75" t="s">
        <v>112</v>
      </c>
      <c r="C71" s="65"/>
      <c r="D71" s="66"/>
      <c r="E71" s="30">
        <v>9209</v>
      </c>
      <c r="G71" s="19"/>
    </row>
    <row r="72" spans="1:7" ht="19.5" customHeight="1">
      <c r="A72" s="1" t="s">
        <v>96</v>
      </c>
      <c r="B72" s="87" t="s">
        <v>97</v>
      </c>
      <c r="C72" s="88"/>
      <c r="D72" s="89"/>
      <c r="E72" s="9">
        <f>SUM(E73:E74)</f>
        <v>1262</v>
      </c>
      <c r="G72" s="19"/>
    </row>
    <row r="73" spans="1:7" ht="48" customHeight="1">
      <c r="A73" s="10" t="s">
        <v>102</v>
      </c>
      <c r="B73" s="84" t="s">
        <v>125</v>
      </c>
      <c r="C73" s="85"/>
      <c r="D73" s="86"/>
      <c r="E73" s="30">
        <v>1065</v>
      </c>
      <c r="G73" s="19"/>
    </row>
    <row r="74" spans="1:7" ht="48" customHeight="1">
      <c r="A74" s="10" t="s">
        <v>137</v>
      </c>
      <c r="B74" s="84" t="s">
        <v>136</v>
      </c>
      <c r="C74" s="65"/>
      <c r="D74" s="66"/>
      <c r="E74" s="30">
        <v>197</v>
      </c>
      <c r="G74" s="19"/>
    </row>
    <row r="75" spans="1:7" s="5" customFormat="1" ht="24.75" customHeight="1">
      <c r="A75" s="1" t="s">
        <v>73</v>
      </c>
      <c r="B75" s="55" t="s">
        <v>134</v>
      </c>
      <c r="C75" s="56"/>
      <c r="D75" s="57"/>
      <c r="E75" s="18">
        <v>391036.9</v>
      </c>
      <c r="F75" s="39"/>
      <c r="G75" s="41"/>
    </row>
    <row r="76" spans="1:8" ht="23.25" customHeight="1">
      <c r="A76" s="2"/>
      <c r="B76" s="80" t="s">
        <v>2</v>
      </c>
      <c r="C76" s="81"/>
      <c r="D76" s="82"/>
      <c r="E76" s="20">
        <f>E8+E52+E75</f>
        <v>2064798.6</v>
      </c>
      <c r="G76" s="19"/>
      <c r="H76" s="50"/>
    </row>
    <row r="77" spans="5:7" ht="12">
      <c r="E77" s="19"/>
      <c r="G77" s="19"/>
    </row>
    <row r="78" spans="3:8" ht="12">
      <c r="C78" s="21"/>
      <c r="D78" s="22"/>
      <c r="E78" s="23"/>
      <c r="F78" s="22"/>
      <c r="G78" s="22"/>
      <c r="H78" s="25"/>
    </row>
    <row r="79" spans="3:8" ht="12">
      <c r="C79" s="31"/>
      <c r="D79" s="22"/>
      <c r="E79" s="25"/>
      <c r="F79" s="22"/>
      <c r="G79" s="22"/>
      <c r="H79" s="22"/>
    </row>
    <row r="80" spans="2:8" ht="12">
      <c r="B80" s="24"/>
      <c r="C80" s="25"/>
      <c r="D80" s="22"/>
      <c r="E80" s="22"/>
      <c r="F80" s="22"/>
      <c r="G80" s="22"/>
      <c r="H80" s="22"/>
    </row>
    <row r="81" spans="3:8" ht="12">
      <c r="C81" s="25"/>
      <c r="D81" s="22"/>
      <c r="E81" s="22"/>
      <c r="F81" s="22"/>
      <c r="G81" s="22"/>
      <c r="H81" s="22"/>
    </row>
    <row r="82" spans="3:8" ht="12">
      <c r="C82" s="22"/>
      <c r="D82" s="22"/>
      <c r="E82" s="22"/>
      <c r="F82" s="22"/>
      <c r="G82" s="22"/>
      <c r="H82" s="22"/>
    </row>
    <row r="83" spans="2:8" ht="12">
      <c r="B83" s="24"/>
      <c r="C83" s="25"/>
      <c r="D83" s="22"/>
      <c r="E83" s="22"/>
      <c r="F83" s="22"/>
      <c r="G83" s="22"/>
      <c r="H83" s="22"/>
    </row>
    <row r="84" spans="1:8" ht="12">
      <c r="A84" s="19"/>
      <c r="B84" s="26"/>
      <c r="C84" s="27"/>
      <c r="D84" s="22"/>
      <c r="E84" s="22"/>
      <c r="F84" s="22"/>
      <c r="G84" s="22"/>
      <c r="H84" s="22"/>
    </row>
    <row r="85" spans="1:8" ht="12">
      <c r="A85" s="19"/>
      <c r="B85" s="19"/>
      <c r="C85" s="28"/>
      <c r="D85" s="22"/>
      <c r="E85" s="22"/>
      <c r="F85" s="22"/>
      <c r="G85" s="22"/>
      <c r="H85" s="22"/>
    </row>
    <row r="86" spans="2:8" ht="12">
      <c r="B86" s="24"/>
      <c r="C86" s="21"/>
      <c r="D86" s="22"/>
      <c r="E86" s="22"/>
      <c r="F86" s="22"/>
      <c r="G86" s="22"/>
      <c r="H86" s="22"/>
    </row>
    <row r="87" spans="3:8" ht="12">
      <c r="C87" s="22"/>
      <c r="D87" s="22"/>
      <c r="E87" s="22"/>
      <c r="F87" s="22"/>
      <c r="G87" s="22"/>
      <c r="H87" s="22"/>
    </row>
    <row r="88" spans="3:8" ht="12">
      <c r="C88" s="22"/>
      <c r="D88" s="22"/>
      <c r="E88" s="22"/>
      <c r="F88" s="22"/>
      <c r="G88" s="22"/>
      <c r="H88" s="22"/>
    </row>
    <row r="89" spans="3:8" ht="12">
      <c r="C89" s="29"/>
      <c r="D89" s="29"/>
      <c r="E89" s="29"/>
      <c r="F89" s="22"/>
      <c r="G89" s="22"/>
      <c r="H89" s="22"/>
    </row>
    <row r="90" spans="3:8" ht="12">
      <c r="C90" s="22"/>
      <c r="D90" s="22"/>
      <c r="E90" s="22"/>
      <c r="F90" s="22"/>
      <c r="G90" s="22"/>
      <c r="H90" s="22"/>
    </row>
    <row r="91" spans="3:8" ht="12">
      <c r="C91" s="22"/>
      <c r="D91" s="22"/>
      <c r="E91" s="22"/>
      <c r="F91" s="22"/>
      <c r="G91" s="22"/>
      <c r="H91" s="22"/>
    </row>
    <row r="92" spans="3:8" ht="12">
      <c r="C92" s="22"/>
      <c r="D92" s="22"/>
      <c r="E92" s="22"/>
      <c r="F92" s="22"/>
      <c r="G92" s="22"/>
      <c r="H92" s="22"/>
    </row>
    <row r="93" spans="3:8" ht="12">
      <c r="C93" s="22"/>
      <c r="D93" s="22"/>
      <c r="E93" s="22"/>
      <c r="F93" s="22"/>
      <c r="G93" s="22"/>
      <c r="H93" s="22"/>
    </row>
    <row r="94" spans="3:8" ht="12">
      <c r="C94" s="22"/>
      <c r="D94" s="22"/>
      <c r="E94" s="22"/>
      <c r="F94" s="22"/>
      <c r="G94" s="22"/>
      <c r="H94" s="22"/>
    </row>
    <row r="95" spans="3:8" ht="12">
      <c r="C95" s="22"/>
      <c r="D95" s="22"/>
      <c r="E95" s="22"/>
      <c r="F95" s="22"/>
      <c r="G95" s="22"/>
      <c r="H95" s="22"/>
    </row>
    <row r="96" spans="3:8" ht="12">
      <c r="C96" s="22"/>
      <c r="D96" s="22"/>
      <c r="E96" s="22"/>
      <c r="F96" s="22"/>
      <c r="G96" s="22"/>
      <c r="H96" s="22"/>
    </row>
    <row r="97" spans="3:8" ht="12">
      <c r="C97" s="22"/>
      <c r="D97" s="22"/>
      <c r="E97" s="22"/>
      <c r="F97" s="22"/>
      <c r="G97" s="22"/>
      <c r="H97" s="22"/>
    </row>
    <row r="98" spans="3:8" ht="12">
      <c r="C98" s="22"/>
      <c r="D98" s="22"/>
      <c r="E98" s="22"/>
      <c r="F98" s="22"/>
      <c r="G98" s="22"/>
      <c r="H98" s="22"/>
    </row>
    <row r="99" spans="3:8" ht="12">
      <c r="C99" s="22"/>
      <c r="D99" s="22"/>
      <c r="E99" s="22"/>
      <c r="F99" s="22"/>
      <c r="G99" s="22"/>
      <c r="H99" s="22"/>
    </row>
    <row r="100" spans="3:8" ht="12">
      <c r="C100" s="22"/>
      <c r="D100" s="22"/>
      <c r="E100" s="22"/>
      <c r="F100" s="22"/>
      <c r="G100" s="22"/>
      <c r="H100" s="22"/>
    </row>
    <row r="101" spans="3:8" ht="12">
      <c r="C101" s="22"/>
      <c r="D101" s="22"/>
      <c r="E101" s="22"/>
      <c r="F101" s="22"/>
      <c r="G101" s="22"/>
      <c r="H101" s="22"/>
    </row>
    <row r="102" spans="3:8" ht="12">
      <c r="C102" s="22"/>
      <c r="D102" s="22"/>
      <c r="E102" s="22"/>
      <c r="F102" s="22"/>
      <c r="G102" s="22"/>
      <c r="H102" s="22"/>
    </row>
    <row r="103" spans="3:8" ht="12">
      <c r="C103" s="22"/>
      <c r="D103" s="22"/>
      <c r="E103" s="22"/>
      <c r="F103" s="22"/>
      <c r="G103" s="22"/>
      <c r="H103" s="22"/>
    </row>
  </sheetData>
  <sheetProtection/>
  <mergeCells count="75">
    <mergeCell ref="D1:E1"/>
    <mergeCell ref="D2:E2"/>
    <mergeCell ref="D3:E3"/>
    <mergeCell ref="D4:E4"/>
    <mergeCell ref="B74:D74"/>
    <mergeCell ref="B60:D60"/>
    <mergeCell ref="B64:D64"/>
    <mergeCell ref="B67:D67"/>
    <mergeCell ref="B61:D61"/>
    <mergeCell ref="B63:D63"/>
    <mergeCell ref="A5:E5"/>
    <mergeCell ref="B7:D7"/>
    <mergeCell ref="B8:D8"/>
    <mergeCell ref="B13:D13"/>
    <mergeCell ref="B18:D18"/>
    <mergeCell ref="B9:D9"/>
    <mergeCell ref="B12:D12"/>
    <mergeCell ref="B72:D72"/>
    <mergeCell ref="B68:D68"/>
    <mergeCell ref="B71:D71"/>
    <mergeCell ref="B69:D69"/>
    <mergeCell ref="B24:D24"/>
    <mergeCell ref="B17:D17"/>
    <mergeCell ref="B21:D21"/>
    <mergeCell ref="B70:D70"/>
    <mergeCell ref="B15:D15"/>
    <mergeCell ref="B14:D14"/>
    <mergeCell ref="B10:D10"/>
    <mergeCell ref="B11:D11"/>
    <mergeCell ref="B76:D76"/>
    <mergeCell ref="B73:D73"/>
    <mergeCell ref="B66:D66"/>
    <mergeCell ref="B62:D62"/>
    <mergeCell ref="B75:D75"/>
    <mergeCell ref="B65:D65"/>
    <mergeCell ref="B30:D30"/>
    <mergeCell ref="B33:D33"/>
    <mergeCell ref="B27:D27"/>
    <mergeCell ref="B25:D25"/>
    <mergeCell ref="B26:D26"/>
    <mergeCell ref="B16:D16"/>
    <mergeCell ref="B23:D23"/>
    <mergeCell ref="B20:D20"/>
    <mergeCell ref="B19:D19"/>
    <mergeCell ref="B22:D22"/>
    <mergeCell ref="B39:D39"/>
    <mergeCell ref="B45:D45"/>
    <mergeCell ref="B46:D46"/>
    <mergeCell ref="B47:D47"/>
    <mergeCell ref="B28:D28"/>
    <mergeCell ref="B36:D36"/>
    <mergeCell ref="B34:D34"/>
    <mergeCell ref="B32:D32"/>
    <mergeCell ref="B31:D31"/>
    <mergeCell ref="B29:D29"/>
    <mergeCell ref="B57:D57"/>
    <mergeCell ref="B58:D58"/>
    <mergeCell ref="B38:D38"/>
    <mergeCell ref="B40:D40"/>
    <mergeCell ref="B35:D35"/>
    <mergeCell ref="B41:D41"/>
    <mergeCell ref="B37:D37"/>
    <mergeCell ref="B44:D44"/>
    <mergeCell ref="B43:D43"/>
    <mergeCell ref="B42:D42"/>
    <mergeCell ref="B52:D52"/>
    <mergeCell ref="B48:D48"/>
    <mergeCell ref="B49:D49"/>
    <mergeCell ref="B50:D50"/>
    <mergeCell ref="B51:D51"/>
    <mergeCell ref="B59:D59"/>
    <mergeCell ref="B54:D54"/>
    <mergeCell ref="B55:D55"/>
    <mergeCell ref="B53:D53"/>
    <mergeCell ref="B56:D56"/>
  </mergeCells>
  <printOptions horizontalCentered="1"/>
  <pageMargins left="0.24" right="0.33" top="0.29" bottom="0.2755905511811024" header="0.17" footer="0.35"/>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2010-10-29T12:51:36Z</cp:lastPrinted>
  <dcterms:created xsi:type="dcterms:W3CDTF">2003-12-24T07:39:21Z</dcterms:created>
  <dcterms:modified xsi:type="dcterms:W3CDTF">2016-04-12T10:00:37Z</dcterms:modified>
  <cp:category/>
  <cp:version/>
  <cp:contentType/>
  <cp:contentStatus/>
</cp:coreProperties>
</file>