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4730" windowHeight="13035" activeTab="0"/>
  </bookViews>
  <sheets>
    <sheet name="Доходы" sheetId="1" r:id="rId1"/>
  </sheets>
  <definedNames>
    <definedName name="_xlnm.Print_Area" localSheetId="0">'Доходы'!$A$1:$E$104</definedName>
  </definedNames>
  <calcPr fullCalcOnLoad="1"/>
</workbook>
</file>

<file path=xl/sharedStrings.xml><?xml version="1.0" encoding="utf-8"?>
<sst xmlns="http://schemas.openxmlformats.org/spreadsheetml/2006/main" count="200" uniqueCount="192">
  <si>
    <t>Наименование доходов</t>
  </si>
  <si>
    <t xml:space="preserve">Налог на доходы физических лиц  </t>
  </si>
  <si>
    <t xml:space="preserve">Всего доходов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</si>
  <si>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</si>
  <si>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</si>
  <si>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</si>
  <si>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</si>
  <si>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</si>
  <si>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</si>
  <si>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</si>
  <si>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</si>
  <si>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</si>
  <si>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</si>
  <si>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</si>
  <si>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</si>
  <si>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</si>
  <si>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</si>
  <si>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</si>
  <si>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</si>
  <si>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</si>
  <si>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</si>
  <si>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</si>
  <si>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</si>
  <si>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</si>
  <si>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</si>
  <si>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</si>
  <si>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</si>
  <si>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</si>
  <si>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</si>
  <si>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</si>
  <si>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</si>
  <si>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</si>
  <si>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</si>
  <si>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</si>
  <si>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</si>
  <si>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</si>
  <si>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</si>
  <si>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</si>
  <si>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</si>
  <si>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</si>
  <si>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</si>
  <si>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</si>
  <si>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</si>
  <si>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</si>
  <si>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</si>
  <si>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</si>
  <si>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</si>
  <si>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</si>
  <si>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</si>
  <si>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</si>
  <si>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</si>
  <si>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</si>
  <si>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</si>
  <si>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</si>
  <si>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</si>
  <si>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</si>
  <si>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</si>
  <si>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</si>
  <si>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</si>
  <si>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</si>
  <si>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</si>
  <si>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</si>
  <si>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</si>
  <si>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</si>
  <si>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</si>
  <si>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</si>
  <si>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</si>
  <si>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</si>
  <si>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</si>
  <si>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</si>
  <si>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</si>
  <si>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</si>
  <si>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</si>
  <si>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</si>
  <si>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</si>
  <si>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000 1 17 05040 04 0000 180</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</si>
  <si>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</si>
  <si>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</si>
  <si>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</si>
  <si>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</si>
  <si>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</si>
  <si>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</si>
  <si>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</si>
  <si>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</si>
  <si>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</si>
  <si>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</si>
  <si>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</si>
  <si>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</si>
  <si>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</si>
  <si>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</si>
  <si>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</si>
  <si>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</si>
  <si>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</si>
  <si>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</si>
  <si>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</si>
  <si>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</si>
  <si>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</si>
  <si>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</si>
  <si>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</si>
  <si>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</si>
  <si>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</si>
  <si>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</si>
  <si>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</si>
  <si>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</si>
  <si>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</si>
  <si>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</si>
  <si>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</si>
  <si>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904 2 02 03999 04 0000 151</t>
  </si>
  <si>
    <t>901 2 02 03022 04 0000 151</t>
  </si>
  <si>
    <t>902 2 02 03024 04 0000 151</t>
  </si>
  <si>
    <t xml:space="preserve">Поступления от прочих штрафов </t>
  </si>
  <si>
    <t>000 2 02 04000 00 0000 151</t>
  </si>
  <si>
    <t>Иные межбюджетные трансферты</t>
  </si>
  <si>
    <t>904 2 02 03055 04 0000 151</t>
  </si>
  <si>
    <r>
      <t>000 1 14 06012 04 0000</t>
    </r>
    <r>
      <rPr>
        <sz val="9"/>
        <color indexed="14"/>
        <rFont val="Arial Cyr"/>
        <family val="2"/>
      </rPr>
      <t xml:space="preserve"> </t>
    </r>
    <r>
      <rPr>
        <sz val="9"/>
        <rFont val="Arial Cyr"/>
        <family val="0"/>
      </rPr>
      <t>430</t>
    </r>
  </si>
  <si>
    <t>00011300000 00 0000 000</t>
  </si>
  <si>
    <t>Доходы от оказания платных услуг и компенсации затрат государства</t>
  </si>
  <si>
    <t>00011303040 04 0000 130</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</si>
  <si>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</si>
  <si>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Прочие поступления от денежных взысканий (штрафов) и иных сумм в возмещение ущерба, зачисляемые в бюджеты городских округов, в т.ч.</t>
  </si>
  <si>
    <t>Доходы от оказания платных услуг получателями средств бюджетов городских округов и компенсации затрат бюджетов городских округов</t>
  </si>
  <si>
    <t>000 3 03 04040 04 0000 180</t>
  </si>
  <si>
    <t>000 3 03 03040 04 0000 180</t>
  </si>
  <si>
    <t>Гранты, премии, добровольные пожертвования муниципальным учреждениям, находящимся в ведении органов местного самоуправления</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</si>
  <si>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</si>
  <si>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</si>
  <si>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901 2 02 04005 04 0000 151</t>
  </si>
  <si>
    <t>Государственная пошлина за выдачу разрешения на установку рекламной конструкции</t>
  </si>
  <si>
    <t>000 3 03 99040 04 0000 180</t>
  </si>
  <si>
    <t>Средства на осуществление денежных выплат врачам-терапевтам участковым, врачам-педиатрам участковым, врачам общей практики (семейным врачам), медицинским сестрам участковым врачей-терапевтов участковых, врачей-педиатров участковых и медицинским сестрам врачей общей практики (семейных врачей) за оказание дополнительной медицинской помощи (в соответствии с постановлением Правительства Московской области от 11.02.2009г. № 110/5)</t>
  </si>
  <si>
    <t>Прочие неналоговые доходы бюджетов городских округов, в т.ч.</t>
  </si>
  <si>
    <t>на обеспечение переданных государственных полномочий по  временному хранению , комплектованию, учету и использованию архивных документов, относящихся к собственности Московской области</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</si>
  <si>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t>
  </si>
  <si>
    <t>000 2 02 01000 00 0000 000</t>
  </si>
  <si>
    <t xml:space="preserve">на выравнивание бюджетной обеспеченности </t>
  </si>
  <si>
    <t>Дотации от других бюджетов бюджетной системы,  в том числе:</t>
  </si>
  <si>
    <t xml:space="preserve">Приложение № 1 </t>
  </si>
  <si>
    <t>902 2 02 03029 04 0000 151</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</si>
  <si>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</si>
  <si>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Поступления доходов в  бюджет городского округа Долгопрудный на 2010 год </t>
  </si>
  <si>
    <t>на финансирование  частичной компенсации  стоимости питания отдельным категориям обучающихся в образовательных учреждениях (Закон МО "О частичной компенсации стоимости питания отдельным категориям обучающихся в образовательных учреждениях Московской области"</t>
  </si>
  <si>
    <t>на выплату ежемесячного денежного вознаграждения за классное руководство</t>
  </si>
  <si>
    <t>902 2 02 03021 04 0000 151</t>
  </si>
  <si>
    <t>907 2 02 03069 04 0000 151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</si>
  <si>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</si>
  <si>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903 2 02 04025 04 0000 151</t>
  </si>
  <si>
    <t>000 2 02 02000 00 0000 151</t>
  </si>
  <si>
    <t>Субсидии от других бюджетов бюджетной системы, в том числе</t>
  </si>
  <si>
    <t>902 2 02 02999 04 0000 151</t>
  </si>
  <si>
    <t>на внедрение современных образовательных технологий</t>
  </si>
  <si>
    <t>000 1 14 02033 04 0000 410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</si>
  <si>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</si>
  <si>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на обеспечение мероприятий по капитальному ремонту многоквартирных домов за счет средств , поступивших от государственной корпорации Фонд содействия реформированию жилищно-коммунального хозяйства</t>
  </si>
  <si>
    <t>на обеспечение мероприятий по капитальному ремонту многоквартирных домов за счет средств бюджетов</t>
  </si>
  <si>
    <t>901 2 02 02088 04 0001 151</t>
  </si>
  <si>
    <t>901 2 02 02089 04 0001 151</t>
  </si>
  <si>
    <t>000 2 02 04012 04 0000 151</t>
  </si>
  <si>
    <t>907 2 02 03070 04 0000 151</t>
  </si>
  <si>
    <t>на финансовую поддержку негосударственных общеобразовательных учреждений Московской области</t>
  </si>
  <si>
    <t>на мероприятия по проведению оздоровительной кампании детей</t>
  </si>
  <si>
    <t xml:space="preserve">Налог на доходы физических лиц с доходов, полученных в виде дивидендов от долевого участия в деятельности организаций  </t>
  </si>
  <si>
    <t xml:space="preserve">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</si>
  <si>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на обеспечение жильем отдельных категорий ветеранов за счет средств федерального бюджета,  установленных Федеральным законом  от 12.01.1995г. № 5-ФЗ "О ветеранах", в соответствии с Указом Президента РФ от 07.05.2008 г. № 714 "Об обеспечении жильем ветеранов Великой Отечественной войны 1941-1945 годов", частью 1 статьи 1 Закона Московской области № 125/2006-ОЗ</t>
  </si>
  <si>
    <t>на обеспечение жильем отдельных категорий ветеранов за счет средств федерального бюджета, установленных ФЗ  от 12 января 1995 г. № 5-ФЗ "О ветеранах" и от 24 ноября 1995 года № 181-ФЗ "О социальной защите инвалидов в Российской Федерации", частью 2 статьи 1 Закона Московской области № 125/2006-ОЗ</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</si>
  <si>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</si>
  <si>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(в соответствии с Законом  Московской области от 24.03.2010 № 27/2010-ОЗ)</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</si>
  <si>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</si>
  <si>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906 2 02 01001 04 0000 151</t>
  </si>
  <si>
    <t>906 2 02 01003 04 0000 151</t>
  </si>
  <si>
    <t>на поддержку мер по обеспечению сбалансированности  бюджетов</t>
  </si>
  <si>
    <t>903 2 02 02999 04 0000 151</t>
  </si>
  <si>
    <t>на организацию и осуществление мероприятий по работе с детьми и молодежью</t>
  </si>
  <si>
    <t>901 2 02 03002 04 0000 151</t>
  </si>
  <si>
    <t>на осуществление государственных полномочий РФ по подготовке к проведению Всероссийской переписи населения 2010 года</t>
  </si>
  <si>
    <t>000 2 03 00000 00 0000 180</t>
  </si>
  <si>
    <t>Безвозмездные поступления от государственных (муниципальных) организаций</t>
  </si>
  <si>
    <t>000 2 03 10001 00 0000 180</t>
  </si>
  <si>
    <t xml:space="preserve">901 2 03 10001 04 0001 180 </t>
  </si>
  <si>
    <t xml:space="preserve">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 </t>
  </si>
  <si>
    <t>Безвозмездные поступления от государственной корпорации Фонд содействия реформированию жилищно-коммунального хозяйства</t>
  </si>
  <si>
    <t>Безвозмездные поступления</t>
  </si>
  <si>
    <t>000 2 02 00000 00 0000 000</t>
  </si>
  <si>
    <t>901 2 07 04000 04 0000 180</t>
  </si>
  <si>
    <t>Прочие безвозмездные поступления в бюджеты городских округов</t>
  </si>
  <si>
    <t>901 2 02 02102 04 0000 151</t>
  </si>
  <si>
    <t>на закупку автотранспортных средств и коммунальной техники</t>
  </si>
  <si>
    <t>Прочие поступления от использования имущества, находящегося в собственности городских округов (плата за пользование жилыми помещениями по договору социального найма, расположенными в муниципальном жилищном фонде г.Долгопрудного)</t>
  </si>
  <si>
    <t>на уточнение списков присяжных заседателей</t>
  </si>
  <si>
    <t>901 2 02 03007 04 0000 151</t>
  </si>
  <si>
    <t xml:space="preserve">(Приложение № 1 </t>
  </si>
  <si>
    <t>от 18 декабря 2009г. № 93-нр)</t>
  </si>
  <si>
    <t>от 17.12.2010г. № 74-нр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</si>
</sst>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s>
  <fonts count="12">
    <font>
      <sz val="10"/>
      <name val="Arial Cyr"/>
      <family val="0"/>
    </font>
    <font>
      <sz val="9"/>
      <name val="Arial Cyr"/>
      <family val="2"/>
    </font>
    <font>
      <b/>
      <sz val="9"/>
      <name val="Arial Cyr"/>
      <family val="2"/>
    </font>
    <font>
      <i/>
      <sz val="8"/>
      <name val="Arial Cyr"/>
      <family val="2"/>
    </font>
    <font>
      <sz val="9"/>
      <color indexed="14"/>
      <name val="Arial Cyr"/>
      <family val="2"/>
    </font>
    <font>
      <b/>
      <sz val="9"/>
      <name val="Arial"/>
      <family val="2"/>
    </font>
    <font>
      <b/>
      <sz val="12"/>
      <name val="Arial Cyr"/>
      <family val="2"/>
    </font>
    <font>
      <sz val="8"/>
      <name val="Arial Cyr"/>
      <family val="2"/>
    </font>
    <font>
      <b/>
      <sz val="8"/>
      <name val="Arial Cyr"/>
      <family val="0"/>
    </font>
    <font>
      <b/>
      <sz val="10"/>
      <name val="Arial Cyr"/>
      <family val="0"/>
    </font>
    <font>
      <u val="single"/>
      <sz val="10"/>
      <color indexed="12"/>
      <name val="Arial Cyr"/>
      <family val="0"/>
    </font>
    <font>
      <u val="single"/>
      <sz val="10"/>
      <color indexed="36"/>
      <name val="Arial Cyr"/>
      <family val="0"/>
    </font>
  </fonts>
  <fills count="3">
    <fill>
      <patternFill/>
    </fill>
    <fill>
      <patternFill patternType="gray125"/>
    </fill>
    <fill>
      <patternFill patternType="solid">
        <fgColor indexed="4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2">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1" fillId="0" borderId="0" xfId="0" applyFont="1" applyAlignment="1">
      <alignment/>
    </xf>
    <xf numFmtId="0" fontId="1" fillId="0" borderId="1" xfId="0" applyFont="1" applyFill="1" applyBorder="1" applyAlignment="1">
      <alignment/>
    </xf>
    <xf numFmtId="49" fontId="1" fillId="0" borderId="1" xfId="0" applyNumberFormat="1" applyFont="1" applyFill="1" applyBorder="1" applyAlignment="1">
      <alignment wrapText="1"/>
    </xf>
    <xf numFmtId="0" fontId="2" fillId="0" borderId="1" xfId="0" applyFont="1" applyFill="1" applyBorder="1" applyAlignment="1">
      <alignment/>
    </xf>
    <xf numFmtId="170" fontId="2" fillId="0" borderId="1" xfId="20" applyNumberFormat="1" applyFont="1" applyFill="1" applyBorder="1" applyAlignment="1">
      <alignment/>
    </xf>
    <xf numFmtId="0" fontId="1" fillId="0" borderId="1" xfId="0" applyFont="1" applyFill="1" applyBorder="1" applyAlignment="1">
      <alignment/>
    </xf>
    <xf numFmtId="0" fontId="1" fillId="0" borderId="0" xfId="0" applyFont="1" applyAlignment="1">
      <alignment/>
    </xf>
    <xf numFmtId="0" fontId="1" fillId="0" borderId="0" xfId="0" applyFont="1" applyBorder="1" applyAlignment="1">
      <alignment horizontal="center" wrapText="1"/>
    </xf>
    <xf numFmtId="0" fontId="1" fillId="0" borderId="0" xfId="0" applyFont="1" applyBorder="1" applyAlignment="1">
      <alignment wrapText="1"/>
    </xf>
    <xf numFmtId="0" fontId="2" fillId="0" borderId="1" xfId="0" applyFont="1" applyBorder="1" applyAlignment="1">
      <alignment horizontal="center" wrapText="1"/>
    </xf>
    <xf numFmtId="170" fontId="2" fillId="0" borderId="1" xfId="20" applyNumberFormat="1" applyFont="1" applyBorder="1" applyAlignment="1">
      <alignment wrapText="1"/>
    </xf>
    <xf numFmtId="0" fontId="2" fillId="0" borderId="0" xfId="0" applyFont="1" applyAlignment="1">
      <alignment/>
    </xf>
    <xf numFmtId="0" fontId="2" fillId="0" borderId="1" xfId="0" applyFont="1" applyBorder="1" applyAlignment="1">
      <alignment horizontal="left"/>
    </xf>
    <xf numFmtId="0" fontId="1" fillId="0" borderId="1" xfId="0" applyFont="1" applyBorder="1" applyAlignment="1">
      <alignment horizontal="left"/>
    </xf>
    <xf numFmtId="0" fontId="2" fillId="0" borderId="1" xfId="0" applyFont="1" applyBorder="1" applyAlignment="1">
      <alignment/>
    </xf>
    <xf numFmtId="170" fontId="2" fillId="0" borderId="1" xfId="20" applyNumberFormat="1" applyFont="1" applyFill="1" applyBorder="1" applyAlignment="1">
      <alignment/>
    </xf>
    <xf numFmtId="0" fontId="1" fillId="0" borderId="0" xfId="0" applyFont="1" applyFill="1" applyAlignment="1">
      <alignment/>
    </xf>
    <xf numFmtId="170" fontId="2" fillId="0" borderId="1" xfId="20" applyNumberFormat="1" applyFont="1" applyFill="1" applyBorder="1" applyAlignment="1">
      <alignment horizontal="center"/>
    </xf>
    <xf numFmtId="170" fontId="1" fillId="0" borderId="0" xfId="0" applyNumberFormat="1"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5" fillId="0" borderId="0" xfId="0" applyFont="1" applyAlignment="1">
      <alignment horizontal="right"/>
    </xf>
    <xf numFmtId="171" fontId="1" fillId="0" borderId="0" xfId="0" applyNumberFormat="1" applyFont="1" applyFill="1" applyBorder="1" applyAlignment="1">
      <alignment/>
    </xf>
    <xf numFmtId="0" fontId="5" fillId="0" borderId="0" xfId="0" applyFont="1" applyFill="1" applyAlignment="1">
      <alignment horizontal="right"/>
    </xf>
    <xf numFmtId="170" fontId="1" fillId="0" borderId="0" xfId="0" applyNumberFormat="1" applyFont="1" applyFill="1" applyAlignment="1">
      <alignment/>
    </xf>
    <xf numFmtId="164" fontId="1" fillId="0" borderId="0" xfId="0" applyNumberFormat="1" applyFont="1" applyFill="1" applyAlignment="1">
      <alignment horizontal="right"/>
    </xf>
    <xf numFmtId="0" fontId="1" fillId="0" borderId="0" xfId="0" applyFont="1" applyFill="1" applyBorder="1" applyAlignment="1">
      <alignment/>
    </xf>
    <xf numFmtId="170" fontId="1" fillId="0" borderId="1" xfId="20" applyNumberFormat="1" applyFont="1" applyFill="1" applyBorder="1" applyAlignment="1">
      <alignment/>
    </xf>
    <xf numFmtId="170" fontId="1" fillId="0" borderId="0" xfId="20" applyNumberFormat="1" applyFont="1" applyFill="1" applyBorder="1" applyAlignment="1">
      <alignment/>
    </xf>
    <xf numFmtId="0" fontId="1" fillId="2" borderId="0" xfId="0" applyFont="1" applyFill="1" applyAlignment="1">
      <alignment/>
    </xf>
    <xf numFmtId="0" fontId="1" fillId="2" borderId="0" xfId="0" applyFont="1" applyFill="1" applyAlignment="1">
      <alignment/>
    </xf>
    <xf numFmtId="170" fontId="1" fillId="0" borderId="2" xfId="20" applyNumberFormat="1" applyFont="1" applyBorder="1" applyAlignment="1">
      <alignment/>
    </xf>
    <xf numFmtId="170" fontId="1" fillId="0" borderId="3" xfId="20" applyNumberFormat="1" applyFont="1" applyBorder="1" applyAlignment="1">
      <alignment/>
    </xf>
    <xf numFmtId="170" fontId="1" fillId="0" borderId="1" xfId="20" applyNumberFormat="1" applyFont="1" applyBorder="1" applyAlignment="1">
      <alignment/>
    </xf>
    <xf numFmtId="170" fontId="2" fillId="0" borderId="1" xfId="20" applyNumberFormat="1" applyFont="1" applyBorder="1" applyAlignment="1">
      <alignment/>
    </xf>
    <xf numFmtId="0" fontId="2" fillId="0" borderId="0" xfId="0" applyFont="1" applyFill="1" applyAlignment="1">
      <alignment/>
    </xf>
    <xf numFmtId="0" fontId="1" fillId="0" borderId="0" xfId="0" applyFont="1" applyFill="1" applyAlignment="1">
      <alignment/>
    </xf>
    <xf numFmtId="0" fontId="1" fillId="0" borderId="1" xfId="0" applyFont="1" applyBorder="1" applyAlignment="1">
      <alignment/>
    </xf>
    <xf numFmtId="0" fontId="2" fillId="0" borderId="0" xfId="0" applyFont="1" applyFill="1" applyAlignment="1">
      <alignment/>
    </xf>
    <xf numFmtId="164" fontId="1" fillId="0" borderId="0" xfId="0" applyNumberFormat="1" applyFont="1" applyFill="1" applyAlignment="1">
      <alignment/>
    </xf>
    <xf numFmtId="164" fontId="2" fillId="0" borderId="0" xfId="0" applyNumberFormat="1" applyFont="1" applyFill="1" applyAlignment="1">
      <alignment/>
    </xf>
    <xf numFmtId="0" fontId="2" fillId="0" borderId="1" xfId="0" applyFont="1" applyFill="1" applyBorder="1" applyAlignment="1">
      <alignment/>
    </xf>
    <xf numFmtId="164" fontId="2" fillId="0" borderId="0" xfId="0" applyNumberFormat="1" applyFont="1" applyFill="1" applyAlignment="1">
      <alignment/>
    </xf>
    <xf numFmtId="170" fontId="1" fillId="0" borderId="1" xfId="20" applyNumberFormat="1" applyFont="1" applyFill="1" applyBorder="1" applyAlignment="1">
      <alignment/>
    </xf>
    <xf numFmtId="0" fontId="1" fillId="0" borderId="0" xfId="0" applyFont="1" applyAlignment="1">
      <alignment/>
    </xf>
    <xf numFmtId="0" fontId="1" fillId="0" borderId="0" xfId="0" applyFont="1" applyAlignment="1">
      <alignment horizontal="right"/>
    </xf>
    <xf numFmtId="0" fontId="2" fillId="0" borderId="4" xfId="0" applyFont="1" applyFill="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1" fillId="0" borderId="4" xfId="0" applyFont="1"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7" fillId="0" borderId="4" xfId="0" applyFont="1" applyFill="1" applyBorder="1" applyAlignment="1">
      <alignment wrapText="1"/>
    </xf>
    <xf numFmtId="0" fontId="7" fillId="0" borderId="5" xfId="0" applyFont="1" applyFill="1" applyBorder="1" applyAlignment="1">
      <alignment wrapText="1"/>
    </xf>
    <xf numFmtId="0" fontId="7" fillId="0" borderId="6" xfId="0" applyFont="1" applyFill="1" applyBorder="1" applyAlignment="1">
      <alignment wrapText="1"/>
    </xf>
    <xf numFmtId="0" fontId="7" fillId="0" borderId="4" xfId="0" applyFont="1" applyFill="1" applyBorder="1" applyAlignment="1">
      <alignment wrapText="1"/>
    </xf>
    <xf numFmtId="0" fontId="7" fillId="0" borderId="5" xfId="0" applyFont="1" applyFill="1" applyBorder="1" applyAlignment="1">
      <alignment wrapText="1"/>
    </xf>
    <xf numFmtId="0" fontId="7" fillId="0" borderId="6" xfId="0" applyFont="1" applyFill="1" applyBorder="1" applyAlignment="1">
      <alignment wrapText="1"/>
    </xf>
    <xf numFmtId="0" fontId="2" fillId="0" borderId="4" xfId="0" applyFont="1" applyFill="1" applyBorder="1" applyAlignment="1">
      <alignment wrapText="1"/>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1"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7" fillId="0" borderId="4" xfId="0" applyFont="1" applyFill="1" applyBorder="1" applyAlignment="1">
      <alignment/>
    </xf>
    <xf numFmtId="0" fontId="7" fillId="0" borderId="5" xfId="0" applyFont="1" applyFill="1" applyBorder="1" applyAlignment="1">
      <alignment/>
    </xf>
    <xf numFmtId="0" fontId="7" fillId="0" borderId="6" xfId="0" applyFont="1" applyFill="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1" xfId="0" applyFont="1" applyBorder="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 fillId="0" borderId="5" xfId="0" applyFont="1" applyBorder="1" applyAlignment="1">
      <alignment/>
    </xf>
    <xf numFmtId="0" fontId="1" fillId="0" borderId="6" xfId="0" applyFont="1" applyBorder="1" applyAlignment="1">
      <alignment/>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2" fillId="0" borderId="4" xfId="0" applyFont="1" applyBorder="1" applyAlignment="1">
      <alignment wrapText="1"/>
    </xf>
    <xf numFmtId="0" fontId="0" fillId="0" borderId="5" xfId="0" applyBorder="1" applyAlignment="1">
      <alignment/>
    </xf>
    <xf numFmtId="0" fontId="0" fillId="0" borderId="6" xfId="0" applyBorder="1" applyAlignment="1">
      <alignment/>
    </xf>
    <xf numFmtId="0" fontId="6" fillId="0" borderId="0" xfId="0" applyFont="1" applyBorder="1" applyAlignment="1">
      <alignment horizontal="center" wrapText="1"/>
    </xf>
    <xf numFmtId="0" fontId="6" fillId="0" borderId="0" xfId="0" applyFont="1" applyBorder="1" applyAlignment="1">
      <alignment wrapText="1"/>
    </xf>
    <xf numFmtId="0" fontId="1" fillId="0" borderId="4" xfId="0" applyFont="1" applyFill="1" applyBorder="1" applyAlignment="1">
      <alignment wrapText="1"/>
    </xf>
    <xf numFmtId="0" fontId="0" fillId="0" borderId="5" xfId="0" applyFont="1" applyFill="1" applyBorder="1" applyAlignment="1">
      <alignment wrapText="1"/>
    </xf>
    <xf numFmtId="0" fontId="0" fillId="0" borderId="6" xfId="0" applyFont="1" applyFill="1" applyBorder="1" applyAlignment="1">
      <alignment wrapText="1"/>
    </xf>
    <xf numFmtId="0" fontId="8" fillId="0" borderId="4" xfId="0" applyFont="1" applyFill="1" applyBorder="1" applyAlignment="1">
      <alignment wrapText="1"/>
    </xf>
    <xf numFmtId="0" fontId="9" fillId="0" borderId="5" xfId="0" applyFont="1" applyFill="1" applyBorder="1" applyAlignment="1">
      <alignment wrapText="1"/>
    </xf>
    <xf numFmtId="0" fontId="9" fillId="0" borderId="6"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1"/>
  <sheetViews>
    <sheetView tabSelected="1" workbookViewId="0" topLeftCell="A1">
      <selection activeCell="E3" sqref="E3"/>
    </sheetView>
  </sheetViews>
  <sheetFormatPr defaultColWidth="9.00390625" defaultRowHeight="12.75"/>
  <cols>
    <col min="1" max="1" width="23.75390625" style="11" customWidth="1"/>
    <col min="2" max="2" width="20.75390625" style="11" customWidth="1"/>
    <col min="3" max="3" width="20.00390625" style="11" customWidth="1"/>
    <col min="4" max="4" width="21.125" style="11" customWidth="1"/>
    <col min="5" max="5" width="13.875" style="11" customWidth="1"/>
    <col min="6" max="6" width="8.875" style="11" hidden="1" customWidth="1"/>
    <col min="7" max="7" width="9.875" style="11" customWidth="1"/>
    <col min="8" max="16384" width="8.875" style="11" customWidth="1"/>
  </cols>
  <sheetData>
    <row r="1" spans="4:5" ht="12">
      <c r="D1" s="49"/>
      <c r="E1" s="50" t="s">
        <v>136</v>
      </c>
    </row>
    <row r="2" spans="4:5" ht="12">
      <c r="D2" s="49"/>
      <c r="E2" s="50" t="s">
        <v>104</v>
      </c>
    </row>
    <row r="3" spans="4:5" ht="12">
      <c r="D3" s="49"/>
      <c r="E3" s="50" t="s">
        <v>191</v>
      </c>
    </row>
    <row r="4" spans="4:5" ht="12">
      <c r="D4" s="49"/>
      <c r="E4" s="50" t="s">
        <v>189</v>
      </c>
    </row>
    <row r="5" spans="4:5" ht="12">
      <c r="D5" s="49"/>
      <c r="E5" s="50" t="s">
        <v>104</v>
      </c>
    </row>
    <row r="6" spans="4:5" ht="12">
      <c r="D6" s="49"/>
      <c r="E6" s="50" t="s">
        <v>190</v>
      </c>
    </row>
    <row r="7" spans="1:5" ht="30" customHeight="1">
      <c r="A7" s="102" t="s">
        <v>139</v>
      </c>
      <c r="B7" s="103"/>
      <c r="C7" s="103"/>
      <c r="D7" s="103"/>
      <c r="E7" s="103"/>
    </row>
    <row r="8" spans="1:5" ht="14.25" customHeight="1">
      <c r="A8" s="12"/>
      <c r="B8" s="13"/>
      <c r="C8" s="13"/>
      <c r="D8" s="13"/>
      <c r="E8" s="13" t="s">
        <v>47</v>
      </c>
    </row>
    <row r="9" spans="1:7" ht="26.25" customHeight="1">
      <c r="A9" s="14" t="s">
        <v>22</v>
      </c>
      <c r="B9" s="86" t="s">
        <v>0</v>
      </c>
      <c r="C9" s="87"/>
      <c r="D9" s="88"/>
      <c r="E9" s="14" t="s">
        <v>8</v>
      </c>
      <c r="G9" s="21"/>
    </row>
    <row r="10" spans="1:7" s="5" customFormat="1" ht="12">
      <c r="A10" s="1" t="s">
        <v>48</v>
      </c>
      <c r="B10" s="82" t="s">
        <v>9</v>
      </c>
      <c r="C10" s="89"/>
      <c r="D10" s="90"/>
      <c r="E10" s="15">
        <f>E11+E18+E20+E25+E29+E31+E38+E40+E42+E47+E56+E60</f>
        <v>1413275.4</v>
      </c>
      <c r="F10" s="34">
        <f>SUM(F11:F103)</f>
        <v>3622.5</v>
      </c>
      <c r="G10" s="45"/>
    </row>
    <row r="11" spans="1:7" ht="12">
      <c r="A11" s="1" t="s">
        <v>25</v>
      </c>
      <c r="B11" s="82" t="s">
        <v>10</v>
      </c>
      <c r="C11" s="89"/>
      <c r="D11" s="90"/>
      <c r="E11" s="15">
        <f>E12</f>
        <v>416381.5</v>
      </c>
      <c r="G11" s="21"/>
    </row>
    <row r="12" spans="1:7" ht="18" customHeight="1">
      <c r="A12" s="4" t="s">
        <v>26</v>
      </c>
      <c r="B12" s="85" t="s">
        <v>1</v>
      </c>
      <c r="C12" s="85"/>
      <c r="D12" s="85"/>
      <c r="E12" s="20">
        <f>E13+E14+E15+E16+E17</f>
        <v>416381.5</v>
      </c>
      <c r="G12" s="21"/>
    </row>
    <row r="13" spans="1:7" ht="26.25" customHeight="1">
      <c r="A13" s="3" t="s">
        <v>27</v>
      </c>
      <c r="B13" s="64" t="s">
        <v>160</v>
      </c>
      <c r="C13" s="65"/>
      <c r="D13" s="66"/>
      <c r="E13" s="36">
        <v>5800</v>
      </c>
      <c r="G13" s="21"/>
    </row>
    <row r="14" spans="1:8" ht="60" customHeight="1">
      <c r="A14" s="7" t="s">
        <v>29</v>
      </c>
      <c r="B14" s="94" t="s">
        <v>20</v>
      </c>
      <c r="C14" s="95"/>
      <c r="D14" s="95"/>
      <c r="E14" s="32">
        <v>404101.5</v>
      </c>
      <c r="G14" s="21"/>
      <c r="H14" s="21"/>
    </row>
    <row r="15" spans="1:8" ht="61.5" customHeight="1">
      <c r="A15" s="3" t="s">
        <v>28</v>
      </c>
      <c r="B15" s="91" t="s">
        <v>21</v>
      </c>
      <c r="C15" s="92"/>
      <c r="D15" s="93"/>
      <c r="E15" s="37">
        <v>1800</v>
      </c>
      <c r="G15" s="21"/>
      <c r="H15" s="21"/>
    </row>
    <row r="16" spans="1:8" ht="30" customHeight="1">
      <c r="A16" s="3" t="s">
        <v>30</v>
      </c>
      <c r="B16" s="64" t="s">
        <v>3</v>
      </c>
      <c r="C16" s="65"/>
      <c r="D16" s="66"/>
      <c r="E16" s="38">
        <v>4500</v>
      </c>
      <c r="G16" s="21"/>
      <c r="H16" s="21"/>
    </row>
    <row r="17" spans="1:8" ht="130.5" customHeight="1">
      <c r="A17" s="3" t="s">
        <v>31</v>
      </c>
      <c r="B17" s="64" t="s">
        <v>23</v>
      </c>
      <c r="C17" s="65"/>
      <c r="D17" s="66"/>
      <c r="E17" s="38">
        <v>180</v>
      </c>
      <c r="G17" s="21"/>
      <c r="H17" s="21"/>
    </row>
    <row r="18" spans="1:8" ht="12">
      <c r="A18" s="1" t="s">
        <v>32</v>
      </c>
      <c r="B18" s="69" t="s">
        <v>11</v>
      </c>
      <c r="C18" s="70"/>
      <c r="D18" s="71"/>
      <c r="E18" s="39">
        <f>E19</f>
        <v>54000</v>
      </c>
      <c r="G18" s="21"/>
      <c r="H18" s="21"/>
    </row>
    <row r="19" spans="1:8" ht="15" customHeight="1">
      <c r="A19" s="2" t="s">
        <v>33</v>
      </c>
      <c r="B19" s="64" t="s">
        <v>4</v>
      </c>
      <c r="C19" s="65"/>
      <c r="D19" s="66"/>
      <c r="E19" s="32">
        <v>54000</v>
      </c>
      <c r="G19" s="21"/>
      <c r="H19" s="21"/>
    </row>
    <row r="20" spans="1:8" ht="15" customHeight="1">
      <c r="A20" s="1" t="s">
        <v>34</v>
      </c>
      <c r="B20" s="69" t="s">
        <v>12</v>
      </c>
      <c r="C20" s="70"/>
      <c r="D20" s="71"/>
      <c r="E20" s="20">
        <f>SUM(E21:E22)</f>
        <v>162800</v>
      </c>
      <c r="G20" s="21"/>
      <c r="H20" s="21"/>
    </row>
    <row r="21" spans="1:8" ht="26.25" customHeight="1">
      <c r="A21" s="2" t="s">
        <v>52</v>
      </c>
      <c r="B21" s="64" t="s">
        <v>53</v>
      </c>
      <c r="C21" s="65"/>
      <c r="D21" s="66"/>
      <c r="E21" s="32">
        <v>3600</v>
      </c>
      <c r="G21" s="21"/>
      <c r="H21" s="21"/>
    </row>
    <row r="22" spans="1:8" ht="17.25" customHeight="1">
      <c r="A22" s="1" t="s">
        <v>54</v>
      </c>
      <c r="B22" s="69" t="s">
        <v>13</v>
      </c>
      <c r="C22" s="70"/>
      <c r="D22" s="71"/>
      <c r="E22" s="20">
        <f>SUM(E23:E24)</f>
        <v>159200</v>
      </c>
      <c r="G22" s="21"/>
      <c r="H22" s="21"/>
    </row>
    <row r="23" spans="1:8" ht="48.75" customHeight="1">
      <c r="A23" s="2" t="s">
        <v>55</v>
      </c>
      <c r="B23" s="64" t="s">
        <v>56</v>
      </c>
      <c r="C23" s="65"/>
      <c r="D23" s="66"/>
      <c r="E23" s="32">
        <v>8800</v>
      </c>
      <c r="G23" s="21"/>
      <c r="H23" s="21"/>
    </row>
    <row r="24" spans="1:8" ht="46.5" customHeight="1">
      <c r="A24" s="2" t="s">
        <v>57</v>
      </c>
      <c r="B24" s="64" t="s">
        <v>58</v>
      </c>
      <c r="C24" s="65"/>
      <c r="D24" s="66"/>
      <c r="E24" s="32">
        <v>150400</v>
      </c>
      <c r="G24" s="21"/>
      <c r="H24" s="21"/>
    </row>
    <row r="25" spans="1:8" s="16" customFormat="1" ht="12">
      <c r="A25" s="1" t="s">
        <v>35</v>
      </c>
      <c r="B25" s="69" t="s">
        <v>59</v>
      </c>
      <c r="C25" s="70"/>
      <c r="D25" s="71"/>
      <c r="E25" s="20">
        <f>SUM(E26:E28)</f>
        <v>19833.4</v>
      </c>
      <c r="G25" s="40"/>
      <c r="H25" s="40"/>
    </row>
    <row r="26" spans="1:8" ht="39" customHeight="1">
      <c r="A26" s="2" t="s">
        <v>36</v>
      </c>
      <c r="B26" s="64" t="s">
        <v>161</v>
      </c>
      <c r="C26" s="65"/>
      <c r="D26" s="66"/>
      <c r="E26" s="32">
        <v>4725</v>
      </c>
      <c r="G26" s="21"/>
      <c r="H26" s="21"/>
    </row>
    <row r="27" spans="1:8" ht="59.25" customHeight="1">
      <c r="A27" s="2" t="s">
        <v>37</v>
      </c>
      <c r="B27" s="64" t="s">
        <v>60</v>
      </c>
      <c r="C27" s="65"/>
      <c r="D27" s="66"/>
      <c r="E27" s="32">
        <v>15093.4</v>
      </c>
      <c r="G27" s="21"/>
      <c r="H27" s="21"/>
    </row>
    <row r="28" spans="1:8" ht="27" customHeight="1">
      <c r="A28" s="2" t="s">
        <v>38</v>
      </c>
      <c r="B28" s="64" t="s">
        <v>127</v>
      </c>
      <c r="C28" s="65"/>
      <c r="D28" s="66"/>
      <c r="E28" s="32">
        <v>15</v>
      </c>
      <c r="G28" s="21"/>
      <c r="H28" s="21"/>
    </row>
    <row r="29" spans="1:8" ht="27" customHeight="1">
      <c r="A29" s="1" t="s">
        <v>39</v>
      </c>
      <c r="B29" s="69" t="s">
        <v>61</v>
      </c>
      <c r="C29" s="70"/>
      <c r="D29" s="71"/>
      <c r="E29" s="20">
        <f>E30</f>
        <v>677.9</v>
      </c>
      <c r="G29" s="21"/>
      <c r="H29" s="21"/>
    </row>
    <row r="30" spans="1:8" ht="30" customHeight="1">
      <c r="A30" s="6" t="s">
        <v>62</v>
      </c>
      <c r="B30" s="57" t="s">
        <v>63</v>
      </c>
      <c r="C30" s="58"/>
      <c r="D30" s="59"/>
      <c r="E30" s="32">
        <v>677.9</v>
      </c>
      <c r="F30" s="21"/>
      <c r="G30" s="44"/>
      <c r="H30" s="21"/>
    </row>
    <row r="31" spans="1:8" ht="28.5" customHeight="1">
      <c r="A31" s="1" t="s">
        <v>64</v>
      </c>
      <c r="B31" s="69" t="s">
        <v>14</v>
      </c>
      <c r="C31" s="70"/>
      <c r="D31" s="71"/>
      <c r="E31" s="20">
        <f>SUM(E32:E37)</f>
        <v>422657</v>
      </c>
      <c r="G31" s="21"/>
      <c r="H31" s="21"/>
    </row>
    <row r="32" spans="1:8" ht="17.25" customHeight="1">
      <c r="A32" s="2" t="s">
        <v>89</v>
      </c>
      <c r="B32" s="64" t="s">
        <v>90</v>
      </c>
      <c r="C32" s="65"/>
      <c r="D32" s="66"/>
      <c r="E32" s="32">
        <v>137</v>
      </c>
      <c r="G32" s="21"/>
      <c r="H32" s="21"/>
    </row>
    <row r="33" spans="1:8" ht="29.25" customHeight="1">
      <c r="A33" s="6" t="s">
        <v>91</v>
      </c>
      <c r="B33" s="57" t="s">
        <v>92</v>
      </c>
      <c r="C33" s="58"/>
      <c r="D33" s="59"/>
      <c r="E33" s="32">
        <v>0</v>
      </c>
      <c r="G33" s="21"/>
      <c r="H33" s="21"/>
    </row>
    <row r="34" spans="1:8" ht="48.75" customHeight="1">
      <c r="A34" s="6" t="s">
        <v>93</v>
      </c>
      <c r="B34" s="57" t="s">
        <v>94</v>
      </c>
      <c r="C34" s="58"/>
      <c r="D34" s="59"/>
      <c r="E34" s="32">
        <v>378269</v>
      </c>
      <c r="G34" s="21"/>
      <c r="H34" s="21"/>
    </row>
    <row r="35" spans="1:8" ht="39" customHeight="1">
      <c r="A35" s="2" t="s">
        <v>65</v>
      </c>
      <c r="B35" s="64" t="s">
        <v>66</v>
      </c>
      <c r="C35" s="65"/>
      <c r="D35" s="66"/>
      <c r="E35" s="32">
        <v>32400</v>
      </c>
      <c r="G35" s="21"/>
      <c r="H35" s="21"/>
    </row>
    <row r="36" spans="1:8" ht="36" customHeight="1">
      <c r="A36" s="2" t="s">
        <v>67</v>
      </c>
      <c r="B36" s="64" t="s">
        <v>68</v>
      </c>
      <c r="C36" s="65"/>
      <c r="D36" s="66"/>
      <c r="E36" s="32">
        <f>1800+500</f>
        <v>2300</v>
      </c>
      <c r="G36" s="44"/>
      <c r="H36" s="21"/>
    </row>
    <row r="37" spans="1:8" ht="47.25" customHeight="1">
      <c r="A37" s="2" t="s">
        <v>95</v>
      </c>
      <c r="B37" s="64" t="s">
        <v>186</v>
      </c>
      <c r="C37" s="72"/>
      <c r="D37" s="73"/>
      <c r="E37" s="32">
        <v>9551</v>
      </c>
      <c r="G37" s="21"/>
      <c r="H37" s="21"/>
    </row>
    <row r="38" spans="1:8" s="16" customFormat="1" ht="18" customHeight="1">
      <c r="A38" s="1" t="s">
        <v>40</v>
      </c>
      <c r="B38" s="69" t="s">
        <v>19</v>
      </c>
      <c r="C38" s="70"/>
      <c r="D38" s="71"/>
      <c r="E38" s="20">
        <f>E39</f>
        <v>1710</v>
      </c>
      <c r="G38" s="40"/>
      <c r="H38" s="40"/>
    </row>
    <row r="39" spans="1:8" ht="16.5" customHeight="1">
      <c r="A39" s="2" t="s">
        <v>69</v>
      </c>
      <c r="B39" s="64" t="s">
        <v>96</v>
      </c>
      <c r="C39" s="65"/>
      <c r="D39" s="66"/>
      <c r="E39" s="32">
        <v>1710</v>
      </c>
      <c r="G39" s="21"/>
      <c r="H39" s="21"/>
    </row>
    <row r="40" spans="1:8" ht="20.25" customHeight="1">
      <c r="A40" s="17" t="s">
        <v>115</v>
      </c>
      <c r="B40" s="69" t="s">
        <v>116</v>
      </c>
      <c r="C40" s="70"/>
      <c r="D40" s="71"/>
      <c r="E40" s="20">
        <f>E41</f>
        <v>1354</v>
      </c>
      <c r="G40" s="21"/>
      <c r="H40" s="21"/>
    </row>
    <row r="41" spans="1:8" ht="24" customHeight="1">
      <c r="A41" s="18" t="s">
        <v>117</v>
      </c>
      <c r="B41" s="64" t="s">
        <v>120</v>
      </c>
      <c r="C41" s="65"/>
      <c r="D41" s="66"/>
      <c r="E41" s="32">
        <f>10+1344</f>
        <v>1354</v>
      </c>
      <c r="G41" s="44"/>
      <c r="H41" s="21"/>
    </row>
    <row r="42" spans="1:8" ht="15" customHeight="1">
      <c r="A42" s="1" t="s">
        <v>41</v>
      </c>
      <c r="B42" s="69" t="s">
        <v>15</v>
      </c>
      <c r="C42" s="70"/>
      <c r="D42" s="71"/>
      <c r="E42" s="20">
        <f>SUM(E43:E46)</f>
        <v>288333.1</v>
      </c>
      <c r="G42" s="21"/>
      <c r="H42" s="21"/>
    </row>
    <row r="43" spans="1:8" ht="26.25" customHeight="1">
      <c r="A43" s="6" t="s">
        <v>70</v>
      </c>
      <c r="B43" s="57" t="s">
        <v>71</v>
      </c>
      <c r="C43" s="58"/>
      <c r="D43" s="59"/>
      <c r="E43" s="32">
        <v>214700</v>
      </c>
      <c r="F43" s="21">
        <f>2085.3+3622.5</f>
        <v>5707.8</v>
      </c>
      <c r="G43" s="44"/>
      <c r="H43" s="21"/>
    </row>
    <row r="44" spans="1:8" ht="28.5" customHeight="1">
      <c r="A44" s="2" t="s">
        <v>72</v>
      </c>
      <c r="B44" s="64" t="s">
        <v>73</v>
      </c>
      <c r="C44" s="65"/>
      <c r="D44" s="66"/>
      <c r="E44" s="32">
        <v>0</v>
      </c>
      <c r="G44" s="21"/>
      <c r="H44" s="21"/>
    </row>
    <row r="45" spans="1:8" ht="45" customHeight="1">
      <c r="A45" s="6" t="s">
        <v>150</v>
      </c>
      <c r="B45" s="57" t="s">
        <v>151</v>
      </c>
      <c r="C45" s="55"/>
      <c r="D45" s="56"/>
      <c r="E45" s="32">
        <v>43333.1</v>
      </c>
      <c r="F45" s="35"/>
      <c r="G45" s="21"/>
      <c r="H45" s="21"/>
    </row>
    <row r="46" spans="1:8" ht="29.25" customHeight="1">
      <c r="A46" s="5" t="s">
        <v>114</v>
      </c>
      <c r="B46" s="64" t="s">
        <v>103</v>
      </c>
      <c r="C46" s="65"/>
      <c r="D46" s="66"/>
      <c r="E46" s="32">
        <v>30300</v>
      </c>
      <c r="G46" s="21"/>
      <c r="H46" s="21"/>
    </row>
    <row r="47" spans="1:8" ht="12">
      <c r="A47" s="1" t="s">
        <v>46</v>
      </c>
      <c r="B47" s="82" t="s">
        <v>16</v>
      </c>
      <c r="C47" s="83"/>
      <c r="D47" s="84"/>
      <c r="E47" s="20">
        <f>SUM(E48:E52)</f>
        <v>6169</v>
      </c>
      <c r="G47" s="21"/>
      <c r="H47" s="21"/>
    </row>
    <row r="48" spans="1:8" ht="45" customHeight="1">
      <c r="A48" s="2" t="s">
        <v>42</v>
      </c>
      <c r="B48" s="64" t="s">
        <v>24</v>
      </c>
      <c r="C48" s="65"/>
      <c r="D48" s="66"/>
      <c r="E48" s="32">
        <v>104</v>
      </c>
      <c r="G48" s="21"/>
      <c r="H48" s="21"/>
    </row>
    <row r="49" spans="1:8" ht="39.75" customHeight="1">
      <c r="A49" s="2" t="s">
        <v>43</v>
      </c>
      <c r="B49" s="64" t="s">
        <v>5</v>
      </c>
      <c r="C49" s="65"/>
      <c r="D49" s="66"/>
      <c r="E49" s="32">
        <v>10</v>
      </c>
      <c r="G49" s="21"/>
      <c r="H49" s="21"/>
    </row>
    <row r="50" spans="1:8" ht="36.75" customHeight="1">
      <c r="A50" s="2" t="s">
        <v>44</v>
      </c>
      <c r="B50" s="64" t="s">
        <v>6</v>
      </c>
      <c r="C50" s="65"/>
      <c r="D50" s="66"/>
      <c r="E50" s="32">
        <v>162</v>
      </c>
      <c r="G50" s="21"/>
      <c r="H50" s="21"/>
    </row>
    <row r="51" spans="1:8" ht="18" customHeight="1">
      <c r="A51" s="6" t="s">
        <v>50</v>
      </c>
      <c r="B51" s="57" t="s">
        <v>51</v>
      </c>
      <c r="C51" s="58"/>
      <c r="D51" s="59"/>
      <c r="E51" s="32">
        <v>2743</v>
      </c>
      <c r="G51" s="21"/>
      <c r="H51" s="21"/>
    </row>
    <row r="52" spans="1:8" s="16" customFormat="1" ht="31.5" customHeight="1">
      <c r="A52" s="8" t="s">
        <v>74</v>
      </c>
      <c r="B52" s="63" t="s">
        <v>119</v>
      </c>
      <c r="C52" s="67"/>
      <c r="D52" s="68"/>
      <c r="E52" s="20">
        <f>SUM(E53:E55)</f>
        <v>3150</v>
      </c>
      <c r="G52" s="40"/>
      <c r="H52" s="40"/>
    </row>
    <row r="53" spans="1:8" ht="18" customHeight="1">
      <c r="A53" s="6" t="s">
        <v>74</v>
      </c>
      <c r="B53" s="57" t="s">
        <v>110</v>
      </c>
      <c r="C53" s="58"/>
      <c r="D53" s="59"/>
      <c r="E53" s="32">
        <v>150</v>
      </c>
      <c r="G53" s="21"/>
      <c r="H53" s="21"/>
    </row>
    <row r="54" spans="1:8" ht="15" customHeight="1">
      <c r="A54" s="6" t="s">
        <v>74</v>
      </c>
      <c r="B54" s="57" t="s">
        <v>97</v>
      </c>
      <c r="C54" s="58"/>
      <c r="D54" s="59"/>
      <c r="E54" s="32">
        <v>750</v>
      </c>
      <c r="G54" s="21"/>
      <c r="H54" s="21"/>
    </row>
    <row r="55" spans="1:8" ht="24" customHeight="1">
      <c r="A55" s="6" t="s">
        <v>74</v>
      </c>
      <c r="B55" s="57" t="s">
        <v>98</v>
      </c>
      <c r="C55" s="58"/>
      <c r="D55" s="59"/>
      <c r="E55" s="32">
        <v>2250</v>
      </c>
      <c r="G55" s="21"/>
      <c r="H55" s="21"/>
    </row>
    <row r="56" spans="1:8" ht="12">
      <c r="A56" s="8" t="s">
        <v>45</v>
      </c>
      <c r="B56" s="63" t="s">
        <v>17</v>
      </c>
      <c r="C56" s="67"/>
      <c r="D56" s="68"/>
      <c r="E56" s="20">
        <f>E57</f>
        <v>41790</v>
      </c>
      <c r="G56" s="21"/>
      <c r="H56" s="21"/>
    </row>
    <row r="57" spans="1:8" s="16" customFormat="1" ht="19.5" customHeight="1">
      <c r="A57" s="8" t="s">
        <v>75</v>
      </c>
      <c r="B57" s="63" t="s">
        <v>130</v>
      </c>
      <c r="C57" s="67"/>
      <c r="D57" s="68"/>
      <c r="E57" s="20">
        <f>SUM(E58:E59)</f>
        <v>41790</v>
      </c>
      <c r="G57" s="40"/>
      <c r="H57" s="40"/>
    </row>
    <row r="58" spans="1:8" ht="18" customHeight="1">
      <c r="A58" s="6" t="s">
        <v>76</v>
      </c>
      <c r="B58" s="79" t="s">
        <v>99</v>
      </c>
      <c r="C58" s="80"/>
      <c r="D58" s="81"/>
      <c r="E58" s="32">
        <v>1290</v>
      </c>
      <c r="G58" s="21"/>
      <c r="H58" s="21"/>
    </row>
    <row r="59" spans="1:8" ht="15.75" customHeight="1">
      <c r="A59" s="6" t="s">
        <v>77</v>
      </c>
      <c r="B59" s="57" t="s">
        <v>100</v>
      </c>
      <c r="C59" s="58"/>
      <c r="D59" s="59"/>
      <c r="E59" s="32">
        <v>40500</v>
      </c>
      <c r="G59" s="21"/>
      <c r="H59" s="21"/>
    </row>
    <row r="60" spans="1:8" s="16" customFormat="1" ht="15.75" customHeight="1">
      <c r="A60" s="1" t="s">
        <v>85</v>
      </c>
      <c r="B60" s="69" t="s">
        <v>87</v>
      </c>
      <c r="C60" s="70"/>
      <c r="D60" s="71"/>
      <c r="E60" s="20">
        <f>E61</f>
        <v>-2430.5</v>
      </c>
      <c r="G60" s="40"/>
      <c r="H60" s="40"/>
    </row>
    <row r="61" spans="1:8" s="5" customFormat="1" ht="15.75" customHeight="1">
      <c r="A61" s="6" t="s">
        <v>86</v>
      </c>
      <c r="B61" s="57" t="s">
        <v>88</v>
      </c>
      <c r="C61" s="58"/>
      <c r="D61" s="59"/>
      <c r="E61" s="32">
        <v>-2430.5</v>
      </c>
      <c r="F61" s="34">
        <v>-2085.3</v>
      </c>
      <c r="G61" s="41"/>
      <c r="H61" s="41"/>
    </row>
    <row r="62" spans="1:8" s="5" customFormat="1" ht="15.75" customHeight="1">
      <c r="A62" s="19" t="s">
        <v>78</v>
      </c>
      <c r="B62" s="51" t="s">
        <v>180</v>
      </c>
      <c r="C62" s="52"/>
      <c r="D62" s="53"/>
      <c r="E62" s="9">
        <f>E64+E67+E74+E90+E94+E97</f>
        <v>863380.4</v>
      </c>
      <c r="F62" s="34"/>
      <c r="G62" s="41"/>
      <c r="H62" s="41"/>
    </row>
    <row r="63" spans="1:8" ht="42.75" customHeight="1">
      <c r="A63" s="19" t="s">
        <v>181</v>
      </c>
      <c r="B63" s="69" t="s">
        <v>7</v>
      </c>
      <c r="C63" s="77"/>
      <c r="D63" s="78"/>
      <c r="E63" s="20">
        <f>E64+E67+E74+E90</f>
        <v>665760.4</v>
      </c>
      <c r="G63" s="47"/>
      <c r="H63" s="21"/>
    </row>
    <row r="64" spans="1:8" ht="18" customHeight="1">
      <c r="A64" s="19" t="s">
        <v>133</v>
      </c>
      <c r="B64" s="69" t="s">
        <v>135</v>
      </c>
      <c r="C64" s="72"/>
      <c r="D64" s="73"/>
      <c r="E64" s="20">
        <f>SUM(E65:E66)</f>
        <v>133703</v>
      </c>
      <c r="G64" s="21"/>
      <c r="H64" s="21"/>
    </row>
    <row r="65" spans="1:8" ht="15.75" customHeight="1">
      <c r="A65" s="42" t="s">
        <v>167</v>
      </c>
      <c r="B65" s="74" t="s">
        <v>134</v>
      </c>
      <c r="C65" s="75"/>
      <c r="D65" s="76"/>
      <c r="E65" s="32">
        <v>300</v>
      </c>
      <c r="G65" s="21"/>
      <c r="H65" s="21"/>
    </row>
    <row r="66" spans="1:9" ht="15.75" customHeight="1">
      <c r="A66" s="10" t="s">
        <v>168</v>
      </c>
      <c r="B66" s="54" t="s">
        <v>169</v>
      </c>
      <c r="C66" s="55"/>
      <c r="D66" s="56"/>
      <c r="E66" s="32">
        <v>133403</v>
      </c>
      <c r="F66" s="35"/>
      <c r="G66" s="21"/>
      <c r="H66" s="21"/>
      <c r="I66" s="21"/>
    </row>
    <row r="67" spans="1:9" ht="15.75" customHeight="1">
      <c r="A67" s="46" t="s">
        <v>146</v>
      </c>
      <c r="B67" s="63" t="s">
        <v>147</v>
      </c>
      <c r="C67" s="55"/>
      <c r="D67" s="56"/>
      <c r="E67" s="20">
        <f>SUM(E68:E73)</f>
        <v>183906.4</v>
      </c>
      <c r="G67" s="21"/>
      <c r="H67" s="21"/>
      <c r="I67" s="21"/>
    </row>
    <row r="68" spans="1:9" ht="40.5" customHeight="1">
      <c r="A68" s="10" t="s">
        <v>154</v>
      </c>
      <c r="B68" s="57" t="s">
        <v>152</v>
      </c>
      <c r="C68" s="58"/>
      <c r="D68" s="59"/>
      <c r="E68" s="32">
        <v>140646.4</v>
      </c>
      <c r="F68" s="21"/>
      <c r="G68" s="21"/>
      <c r="H68" s="21"/>
      <c r="I68" s="21"/>
    </row>
    <row r="69" spans="1:9" ht="35.25" customHeight="1">
      <c r="A69" s="10" t="s">
        <v>155</v>
      </c>
      <c r="B69" s="57" t="s">
        <v>153</v>
      </c>
      <c r="C69" s="58"/>
      <c r="D69" s="59"/>
      <c r="E69" s="32">
        <v>18002.8</v>
      </c>
      <c r="F69" s="35"/>
      <c r="G69" s="21"/>
      <c r="H69" s="21"/>
      <c r="I69" s="21"/>
    </row>
    <row r="70" spans="1:9" ht="25.5" customHeight="1">
      <c r="A70" s="10" t="s">
        <v>184</v>
      </c>
      <c r="B70" s="57" t="s">
        <v>185</v>
      </c>
      <c r="C70" s="55"/>
      <c r="D70" s="56"/>
      <c r="E70" s="32">
        <v>19443.2</v>
      </c>
      <c r="F70" s="35"/>
      <c r="G70" s="21"/>
      <c r="H70" s="21"/>
      <c r="I70" s="21"/>
    </row>
    <row r="71" spans="1:9" ht="15.75" customHeight="1">
      <c r="A71" s="10" t="s">
        <v>148</v>
      </c>
      <c r="B71" s="57" t="s">
        <v>149</v>
      </c>
      <c r="C71" s="58"/>
      <c r="D71" s="59"/>
      <c r="E71" s="32">
        <v>228</v>
      </c>
      <c r="F71" s="35"/>
      <c r="G71" s="21"/>
      <c r="H71" s="21"/>
      <c r="I71" s="21"/>
    </row>
    <row r="72" spans="1:9" ht="15.75" customHeight="1">
      <c r="A72" s="10" t="s">
        <v>148</v>
      </c>
      <c r="B72" s="57" t="s">
        <v>159</v>
      </c>
      <c r="C72" s="58"/>
      <c r="D72" s="59"/>
      <c r="E72" s="32">
        <v>4992</v>
      </c>
      <c r="F72" s="35"/>
      <c r="G72" s="44"/>
      <c r="H72" s="21"/>
      <c r="I72" s="21"/>
    </row>
    <row r="73" spans="1:9" ht="25.5" customHeight="1">
      <c r="A73" s="10" t="s">
        <v>170</v>
      </c>
      <c r="B73" s="57" t="s">
        <v>171</v>
      </c>
      <c r="C73" s="58"/>
      <c r="D73" s="59"/>
      <c r="E73" s="32">
        <v>594</v>
      </c>
      <c r="F73" s="35"/>
      <c r="G73" s="44"/>
      <c r="H73" s="21"/>
      <c r="I73" s="21"/>
    </row>
    <row r="74" spans="1:9" ht="16.5" customHeight="1">
      <c r="A74" s="46" t="s">
        <v>101</v>
      </c>
      <c r="B74" s="63" t="s">
        <v>18</v>
      </c>
      <c r="C74" s="67"/>
      <c r="D74" s="68"/>
      <c r="E74" s="20">
        <f>SUM(E75:E89)</f>
        <v>301287</v>
      </c>
      <c r="G74" s="21"/>
      <c r="H74" s="21"/>
      <c r="I74" s="21"/>
    </row>
    <row r="75" spans="1:9" ht="16.5" customHeight="1">
      <c r="A75" s="6" t="s">
        <v>188</v>
      </c>
      <c r="B75" s="104" t="s">
        <v>187</v>
      </c>
      <c r="C75" s="105"/>
      <c r="D75" s="106"/>
      <c r="E75" s="48">
        <v>4</v>
      </c>
      <c r="G75" s="21"/>
      <c r="H75" s="21"/>
      <c r="I75" s="21"/>
    </row>
    <row r="76" spans="1:9" ht="26.25" customHeight="1">
      <c r="A76" s="6" t="s">
        <v>172</v>
      </c>
      <c r="B76" s="60" t="s">
        <v>173</v>
      </c>
      <c r="C76" s="61"/>
      <c r="D76" s="62"/>
      <c r="E76" s="48">
        <v>435</v>
      </c>
      <c r="F76" s="35"/>
      <c r="G76" s="21"/>
      <c r="H76" s="21"/>
      <c r="I76" s="21"/>
    </row>
    <row r="77" spans="1:9" ht="36" customHeight="1">
      <c r="A77" s="2" t="s">
        <v>105</v>
      </c>
      <c r="B77" s="64" t="s">
        <v>118</v>
      </c>
      <c r="C77" s="65"/>
      <c r="D77" s="66"/>
      <c r="E77" s="32">
        <v>1650</v>
      </c>
      <c r="F77" s="35"/>
      <c r="G77" s="21"/>
      <c r="H77" s="21"/>
      <c r="I77" s="21"/>
    </row>
    <row r="78" spans="1:9" ht="35.25" customHeight="1">
      <c r="A78" s="2" t="s">
        <v>105</v>
      </c>
      <c r="B78" s="64" t="s">
        <v>131</v>
      </c>
      <c r="C78" s="65"/>
      <c r="D78" s="66"/>
      <c r="E78" s="32">
        <v>761</v>
      </c>
      <c r="G78" s="21"/>
      <c r="H78" s="21"/>
      <c r="I78" s="21"/>
    </row>
    <row r="79" spans="1:9" ht="60.75" customHeight="1">
      <c r="A79" s="2" t="s">
        <v>106</v>
      </c>
      <c r="B79" s="64" t="s">
        <v>84</v>
      </c>
      <c r="C79" s="65"/>
      <c r="D79" s="66"/>
      <c r="E79" s="32">
        <v>200128</v>
      </c>
      <c r="G79" s="21"/>
      <c r="H79" s="21"/>
      <c r="I79" s="21"/>
    </row>
    <row r="80" spans="1:9" ht="20.25" customHeight="1">
      <c r="A80" s="6" t="s">
        <v>142</v>
      </c>
      <c r="B80" s="57" t="s">
        <v>141</v>
      </c>
      <c r="C80" s="55"/>
      <c r="D80" s="56"/>
      <c r="E80" s="32">
        <v>4327</v>
      </c>
      <c r="F80" s="21"/>
      <c r="G80" s="21"/>
      <c r="H80" s="21"/>
      <c r="I80" s="21"/>
    </row>
    <row r="81" spans="1:9" ht="50.25" customHeight="1">
      <c r="A81" s="2" t="s">
        <v>109</v>
      </c>
      <c r="B81" s="64" t="s">
        <v>140</v>
      </c>
      <c r="C81" s="65"/>
      <c r="D81" s="66"/>
      <c r="E81" s="32">
        <v>7807</v>
      </c>
      <c r="G81" s="21"/>
      <c r="H81" s="21"/>
      <c r="I81" s="21"/>
    </row>
    <row r="82" spans="1:9" ht="48" customHeight="1">
      <c r="A82" s="2" t="s">
        <v>107</v>
      </c>
      <c r="B82" s="64" t="s">
        <v>83</v>
      </c>
      <c r="C82" s="65"/>
      <c r="D82" s="66"/>
      <c r="E82" s="32">
        <v>7755</v>
      </c>
      <c r="G82" s="21"/>
      <c r="H82" s="21"/>
      <c r="I82" s="21"/>
    </row>
    <row r="83" spans="1:9" ht="47.25" customHeight="1">
      <c r="A83" s="2" t="s">
        <v>108</v>
      </c>
      <c r="B83" s="64" t="s">
        <v>102</v>
      </c>
      <c r="C83" s="65"/>
      <c r="D83" s="66"/>
      <c r="E83" s="32">
        <v>42797</v>
      </c>
      <c r="G83" s="21"/>
      <c r="H83" s="21"/>
      <c r="I83" s="21"/>
    </row>
    <row r="84" spans="1:9" ht="37.5" customHeight="1">
      <c r="A84" s="6" t="s">
        <v>107</v>
      </c>
      <c r="B84" s="57" t="s">
        <v>132</v>
      </c>
      <c r="C84" s="58"/>
      <c r="D84" s="59"/>
      <c r="E84" s="32">
        <v>434</v>
      </c>
      <c r="G84" s="21"/>
      <c r="H84" s="21"/>
      <c r="I84" s="21"/>
    </row>
    <row r="85" spans="1:9" ht="26.25" customHeight="1">
      <c r="A85" s="6" t="s">
        <v>113</v>
      </c>
      <c r="B85" s="57" t="s">
        <v>49</v>
      </c>
      <c r="C85" s="58"/>
      <c r="D85" s="59"/>
      <c r="E85" s="32">
        <v>2333</v>
      </c>
      <c r="G85" s="21"/>
      <c r="H85" s="21"/>
      <c r="I85" s="21"/>
    </row>
    <row r="86" spans="1:9" ht="28.5" customHeight="1">
      <c r="A86" s="2" t="s">
        <v>106</v>
      </c>
      <c r="B86" s="64" t="s">
        <v>158</v>
      </c>
      <c r="C86" s="65"/>
      <c r="D86" s="66"/>
      <c r="E86" s="32">
        <v>5329</v>
      </c>
      <c r="G86" s="21"/>
      <c r="H86" s="21"/>
      <c r="I86" s="21"/>
    </row>
    <row r="87" spans="1:9" ht="60" customHeight="1">
      <c r="A87" s="2" t="s">
        <v>143</v>
      </c>
      <c r="B87" s="57" t="s">
        <v>162</v>
      </c>
      <c r="C87" s="55"/>
      <c r="D87" s="56"/>
      <c r="E87" s="32">
        <v>15462</v>
      </c>
      <c r="F87" s="21"/>
      <c r="G87" s="21"/>
      <c r="H87" s="21"/>
      <c r="I87" s="21"/>
    </row>
    <row r="88" spans="1:9" ht="59.25" customHeight="1">
      <c r="A88" s="2" t="s">
        <v>157</v>
      </c>
      <c r="B88" s="57" t="s">
        <v>163</v>
      </c>
      <c r="C88" s="72"/>
      <c r="D88" s="73"/>
      <c r="E88" s="32">
        <v>3093</v>
      </c>
      <c r="F88" s="21"/>
      <c r="G88" s="21"/>
      <c r="H88" s="21"/>
      <c r="I88" s="21"/>
    </row>
    <row r="89" spans="1:9" ht="39.75" customHeight="1">
      <c r="A89" s="2" t="s">
        <v>137</v>
      </c>
      <c r="B89" s="64" t="s">
        <v>138</v>
      </c>
      <c r="C89" s="72"/>
      <c r="D89" s="73"/>
      <c r="E89" s="32">
        <v>8972</v>
      </c>
      <c r="G89" s="21"/>
      <c r="H89" s="21"/>
      <c r="I89" s="21"/>
    </row>
    <row r="90" spans="1:9" ht="19.5" customHeight="1">
      <c r="A90" s="1" t="s">
        <v>111</v>
      </c>
      <c r="B90" s="99" t="s">
        <v>112</v>
      </c>
      <c r="C90" s="100"/>
      <c r="D90" s="101"/>
      <c r="E90" s="9">
        <f>SUM(E91:E93)</f>
        <v>46864</v>
      </c>
      <c r="G90" s="21"/>
      <c r="H90" s="21"/>
      <c r="I90" s="21"/>
    </row>
    <row r="91" spans="1:9" ht="48" customHeight="1">
      <c r="A91" s="10" t="s">
        <v>126</v>
      </c>
      <c r="B91" s="96" t="s">
        <v>164</v>
      </c>
      <c r="C91" s="97"/>
      <c r="D91" s="98"/>
      <c r="E91" s="32">
        <v>1672</v>
      </c>
      <c r="G91" s="21"/>
      <c r="H91" s="21"/>
      <c r="I91" s="21"/>
    </row>
    <row r="92" spans="1:9" ht="48" customHeight="1">
      <c r="A92" s="10" t="s">
        <v>156</v>
      </c>
      <c r="B92" s="60" t="s">
        <v>165</v>
      </c>
      <c r="C92" s="55"/>
      <c r="D92" s="56"/>
      <c r="E92" s="32">
        <v>45000</v>
      </c>
      <c r="F92" s="35"/>
      <c r="G92" s="21"/>
      <c r="H92" s="21"/>
      <c r="I92" s="21"/>
    </row>
    <row r="93" spans="1:9" ht="27.75" customHeight="1">
      <c r="A93" s="10" t="s">
        <v>145</v>
      </c>
      <c r="B93" s="60" t="s">
        <v>144</v>
      </c>
      <c r="C93" s="55"/>
      <c r="D93" s="56"/>
      <c r="E93" s="32">
        <v>192</v>
      </c>
      <c r="F93" s="21"/>
      <c r="G93" s="21"/>
      <c r="H93" s="21"/>
      <c r="I93" s="21"/>
    </row>
    <row r="94" spans="1:9" ht="30" customHeight="1">
      <c r="A94" s="46" t="s">
        <v>174</v>
      </c>
      <c r="B94" s="51" t="s">
        <v>175</v>
      </c>
      <c r="C94" s="52"/>
      <c r="D94" s="53"/>
      <c r="E94" s="9">
        <f>E95</f>
        <v>196620</v>
      </c>
      <c r="F94" s="21"/>
      <c r="G94" s="21"/>
      <c r="H94" s="21"/>
      <c r="I94" s="21"/>
    </row>
    <row r="95" spans="1:9" ht="31.5" customHeight="1">
      <c r="A95" s="10" t="s">
        <v>176</v>
      </c>
      <c r="B95" s="104" t="s">
        <v>179</v>
      </c>
      <c r="C95" s="110"/>
      <c r="D95" s="111"/>
      <c r="E95" s="48">
        <v>196620</v>
      </c>
      <c r="F95" s="21"/>
      <c r="G95" s="21"/>
      <c r="H95" s="21"/>
      <c r="I95" s="21"/>
    </row>
    <row r="96" spans="1:9" ht="51.75" customHeight="1">
      <c r="A96" s="10" t="s">
        <v>177</v>
      </c>
      <c r="B96" s="60" t="s">
        <v>178</v>
      </c>
      <c r="C96" s="72"/>
      <c r="D96" s="73"/>
      <c r="E96" s="32">
        <v>196620</v>
      </c>
      <c r="F96" s="21"/>
      <c r="G96" s="21"/>
      <c r="H96" s="21"/>
      <c r="I96" s="21"/>
    </row>
    <row r="97" spans="1:9" ht="31.5" customHeight="1">
      <c r="A97" s="46" t="s">
        <v>182</v>
      </c>
      <c r="B97" s="107" t="s">
        <v>183</v>
      </c>
      <c r="C97" s="108"/>
      <c r="D97" s="109"/>
      <c r="E97" s="9">
        <v>1000</v>
      </c>
      <c r="F97" s="21"/>
      <c r="G97" s="21"/>
      <c r="H97" s="21"/>
      <c r="I97" s="21"/>
    </row>
    <row r="98" spans="1:9" s="5" customFormat="1" ht="24.75" customHeight="1">
      <c r="A98" s="1" t="s">
        <v>79</v>
      </c>
      <c r="B98" s="69" t="s">
        <v>80</v>
      </c>
      <c r="C98" s="70"/>
      <c r="D98" s="71"/>
      <c r="E98" s="20">
        <f>SUM(E99:E103)</f>
        <v>397966.30000000005</v>
      </c>
      <c r="G98" s="43"/>
      <c r="H98" s="41"/>
      <c r="I98" s="41"/>
    </row>
    <row r="99" spans="1:9" s="5" customFormat="1" ht="25.5" customHeight="1">
      <c r="A99" s="2" t="s">
        <v>81</v>
      </c>
      <c r="B99" s="64" t="s">
        <v>82</v>
      </c>
      <c r="C99" s="65"/>
      <c r="D99" s="66"/>
      <c r="E99" s="32">
        <v>130340</v>
      </c>
      <c r="F99" s="34">
        <v>5047.9</v>
      </c>
      <c r="G99" s="41"/>
      <c r="H99" s="41"/>
      <c r="I99" s="41"/>
    </row>
    <row r="100" spans="1:9" ht="27.75" customHeight="1">
      <c r="A100" s="2" t="s">
        <v>122</v>
      </c>
      <c r="B100" s="64" t="s">
        <v>123</v>
      </c>
      <c r="C100" s="65"/>
      <c r="D100" s="66"/>
      <c r="E100" s="32">
        <v>7318.1</v>
      </c>
      <c r="F100" s="35">
        <v>-5047.9</v>
      </c>
      <c r="G100" s="21"/>
      <c r="H100" s="21"/>
      <c r="I100" s="21"/>
    </row>
    <row r="101" spans="1:9" ht="48.75" customHeight="1">
      <c r="A101" s="2" t="s">
        <v>121</v>
      </c>
      <c r="B101" s="64" t="s">
        <v>166</v>
      </c>
      <c r="C101" s="65"/>
      <c r="D101" s="66"/>
      <c r="E101" s="32">
        <v>240014.2</v>
      </c>
      <c r="G101" s="21"/>
      <c r="H101" s="21"/>
      <c r="I101" s="21"/>
    </row>
    <row r="102" spans="1:9" ht="48.75" customHeight="1">
      <c r="A102" s="2" t="s">
        <v>124</v>
      </c>
      <c r="B102" s="64" t="s">
        <v>125</v>
      </c>
      <c r="C102" s="65"/>
      <c r="D102" s="66"/>
      <c r="E102" s="32">
        <v>10829</v>
      </c>
      <c r="G102" s="21"/>
      <c r="H102" s="21"/>
      <c r="I102" s="21"/>
    </row>
    <row r="103" spans="1:9" ht="83.25" customHeight="1">
      <c r="A103" s="2" t="s">
        <v>128</v>
      </c>
      <c r="B103" s="64" t="s">
        <v>129</v>
      </c>
      <c r="C103" s="65"/>
      <c r="D103" s="66"/>
      <c r="E103" s="32">
        <v>9465</v>
      </c>
      <c r="G103" s="21"/>
      <c r="H103" s="21"/>
      <c r="I103" s="21"/>
    </row>
    <row r="104" spans="1:9" ht="23.25" customHeight="1">
      <c r="A104" s="2"/>
      <c r="B104" s="82" t="s">
        <v>2</v>
      </c>
      <c r="C104" s="83"/>
      <c r="D104" s="84"/>
      <c r="E104" s="22">
        <f>E10+E62+E98</f>
        <v>2674622.0999999996</v>
      </c>
      <c r="G104" s="21"/>
      <c r="H104" s="21"/>
      <c r="I104" s="21"/>
    </row>
    <row r="105" spans="5:9" ht="12">
      <c r="E105" s="21"/>
      <c r="G105" s="21"/>
      <c r="H105" s="21"/>
      <c r="I105" s="21"/>
    </row>
    <row r="106" spans="3:9" ht="12">
      <c r="C106" s="23"/>
      <c r="D106" s="24"/>
      <c r="E106" s="25"/>
      <c r="F106" s="24"/>
      <c r="G106" s="24"/>
      <c r="H106" s="24"/>
      <c r="I106" s="21"/>
    </row>
    <row r="107" spans="3:9" ht="12">
      <c r="C107" s="33"/>
      <c r="D107" s="24"/>
      <c r="E107" s="24"/>
      <c r="F107" s="24"/>
      <c r="G107" s="24"/>
      <c r="H107" s="24"/>
      <c r="I107" s="21"/>
    </row>
    <row r="108" spans="2:9" ht="12">
      <c r="B108" s="26"/>
      <c r="C108" s="27"/>
      <c r="D108" s="24"/>
      <c r="E108" s="24"/>
      <c r="F108" s="24"/>
      <c r="G108" s="24"/>
      <c r="H108" s="24"/>
      <c r="I108" s="21"/>
    </row>
    <row r="109" spans="3:9" ht="12">
      <c r="C109" s="27"/>
      <c r="D109" s="24"/>
      <c r="E109" s="24"/>
      <c r="F109" s="24"/>
      <c r="G109" s="24"/>
      <c r="H109" s="24"/>
      <c r="I109" s="21"/>
    </row>
    <row r="110" spans="3:9" ht="12">
      <c r="C110" s="24"/>
      <c r="D110" s="24"/>
      <c r="E110" s="24"/>
      <c r="F110" s="24"/>
      <c r="G110" s="24"/>
      <c r="H110" s="24"/>
      <c r="I110" s="21"/>
    </row>
    <row r="111" spans="2:9" ht="12">
      <c r="B111" s="26"/>
      <c r="C111" s="27"/>
      <c r="D111" s="24"/>
      <c r="E111" s="24"/>
      <c r="F111" s="24"/>
      <c r="G111" s="24"/>
      <c r="H111" s="24"/>
      <c r="I111" s="21"/>
    </row>
    <row r="112" spans="1:8" ht="12">
      <c r="A112" s="21"/>
      <c r="B112" s="28"/>
      <c r="C112" s="29"/>
      <c r="D112" s="24"/>
      <c r="E112" s="24"/>
      <c r="F112" s="24"/>
      <c r="G112" s="24"/>
      <c r="H112" s="24"/>
    </row>
    <row r="113" spans="1:8" ht="12">
      <c r="A113" s="21"/>
      <c r="B113" s="21"/>
      <c r="C113" s="30"/>
      <c r="D113" s="24"/>
      <c r="E113" s="24"/>
      <c r="F113" s="24"/>
      <c r="G113" s="24"/>
      <c r="H113" s="24"/>
    </row>
    <row r="114" spans="2:8" ht="12">
      <c r="B114" s="26"/>
      <c r="C114" s="23"/>
      <c r="D114" s="24"/>
      <c r="E114" s="24"/>
      <c r="F114" s="24"/>
      <c r="G114" s="24"/>
      <c r="H114" s="24"/>
    </row>
    <row r="115" spans="3:8" ht="12">
      <c r="C115" s="24"/>
      <c r="D115" s="24"/>
      <c r="E115" s="24"/>
      <c r="F115" s="24"/>
      <c r="G115" s="24"/>
      <c r="H115" s="24"/>
    </row>
    <row r="116" spans="3:8" ht="12">
      <c r="C116" s="24"/>
      <c r="D116" s="24"/>
      <c r="E116" s="24"/>
      <c r="F116" s="24"/>
      <c r="G116" s="24"/>
      <c r="H116" s="24"/>
    </row>
    <row r="117" spans="3:8" ht="12">
      <c r="C117" s="31"/>
      <c r="D117" s="31"/>
      <c r="E117" s="31"/>
      <c r="F117" s="24"/>
      <c r="G117" s="24"/>
      <c r="H117" s="24"/>
    </row>
    <row r="118" spans="3:8" ht="12">
      <c r="C118" s="24"/>
      <c r="D118" s="24"/>
      <c r="E118" s="24"/>
      <c r="F118" s="24"/>
      <c r="G118" s="24"/>
      <c r="H118" s="24"/>
    </row>
    <row r="119" spans="3:8" ht="12">
      <c r="C119" s="24"/>
      <c r="D119" s="24"/>
      <c r="E119" s="24"/>
      <c r="F119" s="24"/>
      <c r="G119" s="24"/>
      <c r="H119" s="24"/>
    </row>
    <row r="120" spans="3:8" ht="12">
      <c r="C120" s="24"/>
      <c r="D120" s="24"/>
      <c r="E120" s="24"/>
      <c r="F120" s="24"/>
      <c r="G120" s="24"/>
      <c r="H120" s="24"/>
    </row>
    <row r="121" spans="3:8" ht="12">
      <c r="C121" s="24"/>
      <c r="D121" s="24"/>
      <c r="E121" s="24"/>
      <c r="F121" s="24"/>
      <c r="G121" s="24"/>
      <c r="H121" s="24"/>
    </row>
    <row r="122" spans="3:8" ht="12">
      <c r="C122" s="24"/>
      <c r="D122" s="24"/>
      <c r="E122" s="24"/>
      <c r="F122" s="24"/>
      <c r="G122" s="24"/>
      <c r="H122" s="24"/>
    </row>
    <row r="123" spans="3:8" ht="12">
      <c r="C123" s="24"/>
      <c r="D123" s="24"/>
      <c r="E123" s="24"/>
      <c r="F123" s="24"/>
      <c r="G123" s="24"/>
      <c r="H123" s="24"/>
    </row>
    <row r="124" spans="3:8" ht="12">
      <c r="C124" s="24"/>
      <c r="D124" s="24"/>
      <c r="E124" s="24"/>
      <c r="F124" s="24"/>
      <c r="G124" s="24"/>
      <c r="H124" s="24"/>
    </row>
    <row r="125" spans="3:8" ht="12">
      <c r="C125" s="24"/>
      <c r="D125" s="24"/>
      <c r="E125" s="24"/>
      <c r="F125" s="24"/>
      <c r="G125" s="24"/>
      <c r="H125" s="24"/>
    </row>
    <row r="126" spans="3:8" ht="12">
      <c r="C126" s="24"/>
      <c r="D126" s="24"/>
      <c r="E126" s="24"/>
      <c r="F126" s="24"/>
      <c r="G126" s="24"/>
      <c r="H126" s="24"/>
    </row>
    <row r="127" spans="3:8" ht="12">
      <c r="C127" s="24"/>
      <c r="D127" s="24"/>
      <c r="E127" s="24"/>
      <c r="F127" s="24"/>
      <c r="G127" s="24"/>
      <c r="H127" s="24"/>
    </row>
    <row r="128" spans="3:8" ht="12">
      <c r="C128" s="24"/>
      <c r="D128" s="24"/>
      <c r="E128" s="24"/>
      <c r="F128" s="24"/>
      <c r="G128" s="24"/>
      <c r="H128" s="24"/>
    </row>
    <row r="129" spans="3:8" ht="12">
      <c r="C129" s="24"/>
      <c r="D129" s="24"/>
      <c r="E129" s="24"/>
      <c r="F129" s="24"/>
      <c r="G129" s="24"/>
      <c r="H129" s="24"/>
    </row>
    <row r="130" spans="3:8" ht="12">
      <c r="C130" s="24"/>
      <c r="D130" s="24"/>
      <c r="E130" s="24"/>
      <c r="F130" s="24"/>
      <c r="G130" s="24"/>
      <c r="H130" s="24"/>
    </row>
    <row r="131" spans="3:8" ht="12">
      <c r="C131" s="24"/>
      <c r="D131" s="24"/>
      <c r="E131" s="24"/>
      <c r="F131" s="24"/>
      <c r="G131" s="24"/>
      <c r="H131" s="24"/>
    </row>
  </sheetData>
  <mergeCells count="97">
    <mergeCell ref="B75:D75"/>
    <mergeCell ref="B97:D97"/>
    <mergeCell ref="B96:D96"/>
    <mergeCell ref="B95:D95"/>
    <mergeCell ref="B84:D84"/>
    <mergeCell ref="A7:E7"/>
    <mergeCell ref="B24:D24"/>
    <mergeCell ref="B26:D26"/>
    <mergeCell ref="B19:D19"/>
    <mergeCell ref="B77:D77"/>
    <mergeCell ref="B81:D81"/>
    <mergeCell ref="B78:D78"/>
    <mergeCell ref="B80:D80"/>
    <mergeCell ref="B100:D100"/>
    <mergeCell ref="B99:D99"/>
    <mergeCell ref="B85:D85"/>
    <mergeCell ref="B89:D89"/>
    <mergeCell ref="B87:D87"/>
    <mergeCell ref="B86:D86"/>
    <mergeCell ref="B88:D88"/>
    <mergeCell ref="B92:D92"/>
    <mergeCell ref="B93:D93"/>
    <mergeCell ref="B94:D94"/>
    <mergeCell ref="B104:D104"/>
    <mergeCell ref="B91:D91"/>
    <mergeCell ref="B83:D83"/>
    <mergeCell ref="B79:D79"/>
    <mergeCell ref="B98:D98"/>
    <mergeCell ref="B103:D103"/>
    <mergeCell ref="B82:D82"/>
    <mergeCell ref="B101:D101"/>
    <mergeCell ref="B102:D102"/>
    <mergeCell ref="B90:D90"/>
    <mergeCell ref="B23:D23"/>
    <mergeCell ref="B22:D22"/>
    <mergeCell ref="B9:D9"/>
    <mergeCell ref="B10:D10"/>
    <mergeCell ref="B15:D15"/>
    <mergeCell ref="B20:D20"/>
    <mergeCell ref="B11:D11"/>
    <mergeCell ref="B14:D14"/>
    <mergeCell ref="B17:D17"/>
    <mergeCell ref="B16:D16"/>
    <mergeCell ref="B31:D31"/>
    <mergeCell ref="B21:D21"/>
    <mergeCell ref="B12:D12"/>
    <mergeCell ref="B13:D13"/>
    <mergeCell ref="B18:D18"/>
    <mergeCell ref="B27:D27"/>
    <mergeCell ref="B25:D25"/>
    <mergeCell ref="B30:D30"/>
    <mergeCell ref="B28:D28"/>
    <mergeCell ref="B29:D29"/>
    <mergeCell ref="B32:D32"/>
    <mergeCell ref="B43:D43"/>
    <mergeCell ref="B39:D39"/>
    <mergeCell ref="B33:D33"/>
    <mergeCell ref="B37:D37"/>
    <mergeCell ref="B36:D36"/>
    <mergeCell ref="B34:D34"/>
    <mergeCell ref="B35:D35"/>
    <mergeCell ref="B40:D40"/>
    <mergeCell ref="B41:D41"/>
    <mergeCell ref="B58:D58"/>
    <mergeCell ref="B44:D44"/>
    <mergeCell ref="B52:D52"/>
    <mergeCell ref="B51:D51"/>
    <mergeCell ref="B50:D50"/>
    <mergeCell ref="B47:D47"/>
    <mergeCell ref="B45:D45"/>
    <mergeCell ref="B53:D53"/>
    <mergeCell ref="B54:D54"/>
    <mergeCell ref="B55:D55"/>
    <mergeCell ref="B38:D38"/>
    <mergeCell ref="B46:D46"/>
    <mergeCell ref="B48:D48"/>
    <mergeCell ref="B42:D42"/>
    <mergeCell ref="B49:D49"/>
    <mergeCell ref="B61:D61"/>
    <mergeCell ref="B74:D74"/>
    <mergeCell ref="B60:D60"/>
    <mergeCell ref="B64:D64"/>
    <mergeCell ref="B65:D65"/>
    <mergeCell ref="B63:D63"/>
    <mergeCell ref="B59:D59"/>
    <mergeCell ref="B56:D56"/>
    <mergeCell ref="B57:D57"/>
    <mergeCell ref="B62:D62"/>
    <mergeCell ref="B66:D66"/>
    <mergeCell ref="B73:D73"/>
    <mergeCell ref="B76:D76"/>
    <mergeCell ref="B72:D72"/>
    <mergeCell ref="B67:D67"/>
    <mergeCell ref="B71:D71"/>
    <mergeCell ref="B68:D68"/>
    <mergeCell ref="B69:D69"/>
    <mergeCell ref="B70:D70"/>
  </mergeCells>
  <printOptions horizontalCentered="1"/>
  <pageMargins left="0.24" right="0.33" top="0.29" bottom="0.2755905511811024" header="0.17" footer="0.35"/>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2010-07-27T05:51:11Z</cp:lastPrinted>
  <dcterms:created xsi:type="dcterms:W3CDTF">2003-12-24T07:39:21Z</dcterms:created>
  <dcterms:modified xsi:type="dcterms:W3CDTF">2010-12-21T15:29:40Z</dcterms:modified>
  <cp:category/>
  <cp:version/>
  <cp:contentType/>
  <cp:contentStatus/>
</cp:coreProperties>
</file>