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Доходы" sheetId="1" r:id="rId1"/>
  </sheets>
  <definedNames>
    <definedName name="_xlnm.Print_Area" localSheetId="0">'Доходы'!$A$1:$E$93</definedName>
  </definedNames>
  <calcPr fullCalcOnLoad="1"/>
</workbook>
</file>

<file path=xl/sharedStrings.xml><?xml version="1.0" encoding="utf-8"?>
<sst xmlns="http://schemas.openxmlformats.org/spreadsheetml/2006/main" count="178" uniqueCount="167">
  <si>
    <t>Наименование доходов</t>
  </si>
  <si>
    <t xml:space="preserve">Налог на доходы физических лиц  </t>
  </si>
  <si>
    <t xml:space="preserve">Всего доходов                          </t>
  </si>
  <si>
    <t xml:space="preserve">Налог на доходы физических лиц с доходов, полученных в виде дивидендов от долевого участиия в деятельности организаций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</si>
  <si>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</si>
  <si>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</si>
  <si>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</si>
  <si>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</si>
  <si>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Безвозмездные поступления от других бюджетов бюджетной системы Российской Федерации, кроме бюджетов государственных внебюджетных фондов</t>
  </si>
  <si>
    <t>Сумма</t>
  </si>
  <si>
    <t>Доходы</t>
  </si>
  <si>
    <t>Налоги на прибыль, доходы</t>
  </si>
  <si>
    <t>Налоги на совокупный доход</t>
  </si>
  <si>
    <t>Налоги на имущество</t>
  </si>
  <si>
    <t>Земельный налог</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</si>
  <si>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</si>
  <si>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</si>
  <si>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</si>
  <si>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</si>
  <si>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</si>
  <si>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</si>
  <si>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</si>
  <si>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</si>
  <si>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</si>
  <si>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t xml:space="preserve">Государственная пошлина по делам, рассматриваеым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</si>
  <si>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</si>
  <si>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</si>
  <si>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</si>
  <si>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</si>
  <si>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</si>
  <si>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</si>
  <si>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</si>
  <si>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</si>
  <si>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</si>
  <si>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</si>
  <si>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</si>
  <si>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</si>
  <si>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000 1 08 00000 00 0000 000</t>
  </si>
  <si>
    <t>000 1 08 03010 01 0000 110</t>
  </si>
  <si>
    <t xml:space="preserve">000 1 08 07140 01 0000 110  </t>
  </si>
  <si>
    <t>000 1 08 07150 01 0000 110</t>
  </si>
  <si>
    <t>000 1 09 00000 00 0000 000</t>
  </si>
  <si>
    <t>000 1 12 00 00000 0000 000</t>
  </si>
  <si>
    <t>000 1 14 00000 00 0000 000</t>
  </si>
  <si>
    <t>000 1 16 03010 01 0000 140</t>
  </si>
  <si>
    <t>000 1 16 03030 01 0000 140</t>
  </si>
  <si>
    <t>000 1 16 06000 01 0000 140</t>
  </si>
  <si>
    <t>000 1 17 00000 00 0000 000</t>
  </si>
  <si>
    <t>000 2 02 02000 00 0000 151</t>
  </si>
  <si>
    <t>000 1 16 00000 00 0000 140</t>
  </si>
  <si>
    <t>(тыс. руб.)</t>
  </si>
  <si>
    <t>000 1 00 00000 00 0000 000</t>
  </si>
  <si>
    <t>на денежные выплаты медицинскому персоналу фельдшерско-акушерских пунктов, врачам, фельдшерам и медсестрам "Скорой медицинской помощи"</t>
  </si>
  <si>
    <t>Субсидии от других бюджетов бюджетной системы, в том числе:</t>
  </si>
  <si>
    <t>000 1 16 30000 01 0000 140</t>
  </si>
  <si>
    <t>Штрафы за административные правонарушения в области дорожного движения</t>
  </si>
  <si>
    <t>000 1 06 01020 04 0000 110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</si>
  <si>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</si>
  <si>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000 1 06 06000 00 0000 110</t>
  </si>
  <si>
    <t>000 1 06 06012 04 0000 110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</si>
  <si>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t>
  </si>
  <si>
    <t>000 1 06 06022 04 0000 110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</si>
  <si>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t>
  </si>
  <si>
    <t>Государственная пошлина, сборы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</si>
  <si>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</si>
  <si>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</si>
  <si>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000 1 09 04050 04 0000 110</t>
  </si>
  <si>
    <t>Земельный налог (по обязательствам, возникшим до 1 января 2006 года), мобилизуемый на территориях городских округов</t>
  </si>
  <si>
    <t>000 1 11 00000 00 0000 000</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</si>
  <si>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</si>
  <si>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</si>
  <si>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</si>
  <si>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</si>
  <si>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t>
  </si>
  <si>
    <t>000 1 12 01000 01 0000 120</t>
  </si>
  <si>
    <t>000 1 14 01040 04 0000 410</t>
  </si>
  <si>
    <t>Доходы местных бюджетов от продажи квартир, находящихся в собственности городских округов</t>
  </si>
  <si>
    <t>000 1 14 02032 04 0000 410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</si>
  <si>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t>
  </si>
  <si>
    <t>000 1 16 90040 04 0000 140</t>
  </si>
  <si>
    <t>000 1 17 05040 04 0000 180</t>
  </si>
  <si>
    <t>000 1 17 05040 04 0001 180</t>
  </si>
  <si>
    <t>000 1 17 05040 04 0002 180</t>
  </si>
  <si>
    <t>000 2 00 00000 00 0000 000</t>
  </si>
  <si>
    <t>000 3 00 00000 00 0000 180</t>
  </si>
  <si>
    <t>Доходы от предпринимательской и иной приносящей доход деятельности, в том числе:</t>
  </si>
  <si>
    <t>000 3 02 01040 04 0000 130</t>
  </si>
  <si>
    <t>Доходы от продажи услуг, оказываемых учреждениями, находящимися в ведении органов местного самоуправления городских округов</t>
  </si>
  <si>
    <t>на финансирование  частичной компенсации удорожания стоимости питания отдельным категориям обучающихся в образовательных учреждениях (Закон МО № 24/2005-ОЗ "О частичной компенсации стоимости питания отдельным категориям обучающихся в образовательных учреждениях Московской области"</t>
  </si>
  <si>
    <t xml:space="preserve">на обеспечение полноценным питанием беременных женщин, кормящих матерей, а также детей в возрасте до трех лет (Закон МО "О порядке обеспечения полноценным питанием беременных женщин, кормящих матерей, а также детей в возрасте до трех лет в Московской области") </t>
  </si>
  <si>
    <t>на обеспечение в соответствии с законодательством РФ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и на реализацию приоритетного национального проекта "Образование"</t>
  </si>
  <si>
    <t xml:space="preserve">000 1 19 04000 04 0000 151 </t>
  </si>
  <si>
    <t>000 1 19 04000 04 0000 151</t>
  </si>
  <si>
    <t xml:space="preserve">Возврат остатков субсидий и субвенций прошлых лет </t>
  </si>
  <si>
    <t xml:space="preserve">Возврат остатков субсидий и субвенций из бюджетов городских округов </t>
  </si>
  <si>
    <t>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</si>
  <si>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000 1 11 02032 04 0000 120</t>
  </si>
  <si>
    <t>Доходы от размещения временно свободных средств бюджета</t>
  </si>
  <si>
    <t>000 1 11 03040 04 0000 120</t>
  </si>
  <si>
    <t>Проценты, полученные от предоставления бюджетных кредитов за счет средств бюджетов городских округов</t>
  </si>
  <si>
    <t>000 1 11 05010 04 0000 120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</si>
  <si>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</si>
  <si>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000 1 11 09044 04 0000 120</t>
  </si>
  <si>
    <r>
      <t xml:space="preserve">Плата за негативное воздействие на окружающую среду </t>
    </r>
  </si>
  <si>
    <t xml:space="preserve">Поступления от штрафов, налагаемых подразделениями органов внутренних дел  </t>
  </si>
  <si>
    <t xml:space="preserve">Поступления от штрафов, налагаемых подразделениями федеральной миграционной службы </t>
  </si>
  <si>
    <t xml:space="preserve">Плата за вырубку деревьев </t>
  </si>
  <si>
    <t xml:space="preserve">Доходы от реализации инвестиционных контрактов </t>
  </si>
  <si>
    <t>000 2 02 03000 00 0000 151</t>
  </si>
  <si>
    <t>на предоставление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</si>
  <si>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</si>
  <si>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к решению Совета депутатов</t>
  </si>
  <si>
    <t>901 2 02 03024 04 0000 151</t>
  </si>
  <si>
    <t>902 2 02 03999 04 0000 151</t>
  </si>
  <si>
    <t>902 2 02 03021 04 0000 151</t>
  </si>
  <si>
    <t>904 2 02 03999 04 0000 151</t>
  </si>
  <si>
    <t>901 2 02 03022 04 0000 151</t>
  </si>
  <si>
    <t>902 2 02 03024 04 0000 151</t>
  </si>
  <si>
    <t>907 2 02 03026 04 0000 151</t>
  </si>
  <si>
    <t>902 2 02 03029 04 0000 151</t>
  </si>
  <si>
    <t xml:space="preserve">Поступления от прочих штрафов </t>
  </si>
  <si>
    <t>000 2 02 04000 00 0000 151</t>
  </si>
  <si>
    <t>Иные межбюджетные трансферты</t>
  </si>
  <si>
    <t>Межбюджетные трансферты, передаваемые бюджетам городских округов на обеспечение равного с МВД РФ повышения денежного довольствия сотрудникам и заработной пдаты работникам подразделений милиции общественной безопасности</t>
  </si>
  <si>
    <t>904 2 02 03055 04 0000 151</t>
  </si>
  <si>
    <r>
      <t>000 1 14 06012 04 0000</t>
    </r>
    <r>
      <rPr>
        <sz val="9"/>
        <color indexed="14"/>
        <rFont val="Arial Cyr"/>
        <family val="2"/>
      </rPr>
      <t xml:space="preserve"> </t>
    </r>
    <r>
      <rPr>
        <sz val="9"/>
        <rFont val="Arial Cyr"/>
        <family val="0"/>
      </rPr>
      <t>430</t>
    </r>
  </si>
  <si>
    <t xml:space="preserve">Поступления доходов в  бюджет городского округа Долгопрудный по основным источникам в 2009 году </t>
  </si>
  <si>
    <t>00011300000 00 0000 000</t>
  </si>
  <si>
    <t>Доходы от оказания платных услуг и компенсации затрат государства</t>
  </si>
  <si>
    <t>00011303040 04 0000 130</t>
  </si>
  <si>
    <t>на финансирование расходов по обеспечению жилой площадью детей-сирот и детей, оставшихся без попечения родителей , в том числе детей, находящихся под опекой (попечительством) в приемных семьях, в детских домах семейного типа, в воинских частях, расположенных на территории Московской области, в качестве воспитанников, а также лиц из числа детей-сирот и детей, оставшихся без попечения родителей, в возрасте от 18 до 23 лет, не имеющих закрепленного жилого помещения или признанных в установленном порядке, нуждающимися  в предоставлении жилья в соответствии с Законом Московской области № 248/2007-ОЗ "О предоставлении полного государственного обеспечения и дополнительных гарантий по социальной поддержке детям-сиротам и детям, оставшимся без попечения родителей".</t>
  </si>
  <si>
    <t>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t>
  </si>
  <si>
    <t>на обеспечение переданных государственных полномочий по хранению , комплектованию, учету и использованию архивных документов, относящихся к собственности Московской области</t>
  </si>
  <si>
    <t>на выплату ежемесячного денежного  вознаграждения за классное  руководство.</t>
  </si>
  <si>
    <t>на обеспечение питанием, одеждой, обувью и мягким инвентарем детей-сирот и детей, оставшихся без попечения родителей, находящихся в лечебно-профилактических учреждениях Московской области.а также на содержание дополнительных штатных должностей медицинского и педагогического персонала для работы с детьми-сиротами и детьми, оставшимися без попечения родителей, находящихся в лечебно-профилактических учреждениях Московской области</t>
  </si>
  <si>
    <t>901 2 02 02999 04 0000 151</t>
  </si>
  <si>
    <t>902 2 02 02999 04 0000 151</t>
  </si>
  <si>
    <t>Прочие поступления от денежных взысканий (штрафов) и иных сумм в возмещение ущерба, зачисляемые в бюджеты городских округов, в т.ч.</t>
  </si>
  <si>
    <t xml:space="preserve">000 2 02 04012 04 0000 151 </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</si>
  <si>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 (в соответствии с Законом Московской области от 19.09.2008г. № 130/2008-ОЗ)</t>
  </si>
  <si>
    <t>Доходы от оказания платных услуг получателями средств бюджетов городских округов и компенсации затрат бюджетов городских округов</t>
  </si>
  <si>
    <t>на установку охранно-пожарной сигнализации в учреждениях социально-культурной сферы</t>
  </si>
  <si>
    <t>на финансирование компенсации расходов на проезд к месту учебы и обратно отдельным категориям обучающихся в муниципальных образовательных учреждениях МО в соответствии с Законом МО № 7/2005-ОЗ</t>
  </si>
  <si>
    <t>на финансовую поддержку негосударственных общеобразовательных учреждений МО</t>
  </si>
  <si>
    <t>000 3 03 04040 04 0000 180</t>
  </si>
  <si>
    <t>000 3 03 03040 04 0000 180</t>
  </si>
  <si>
    <t>Гранты, премии, добровольные пожертвования муниципальным учреждениям, находящимся в ведении органов местного самоуправления</t>
  </si>
  <si>
    <t>Поступления учреждениям, находящимся в ведении органов местного самоуправления городских округов, осуществляющим медицинскую деятельность в системе обязательного медицинского страхования за оказание медицинских услуг застрахованнгым лицам</t>
  </si>
  <si>
    <t>000 3 03 05040 04 0000 180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</si>
  <si>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городских округов</t>
  </si>
  <si>
    <t xml:space="preserve"> </t>
  </si>
  <si>
    <t>901 2 02 04005 04 0000 151</t>
  </si>
  <si>
    <t>Государственная пошлина за выдачу разрешения на установку рекламной конструкции</t>
  </si>
  <si>
    <t>000 3 03 99040 04 0000 180</t>
  </si>
  <si>
    <t>Средства на осуществление денежных выплат врачам-терапевтам участковым, врачам-педиатрам участковым, врачам общей практики (семейным врачам), медицинским сестрам участковым врачей-терапевтов участковых, врачей-педиатров участковых и медицинским сестрам врачей общей практики (семейных врачей) за оказание дополнительной медицинской помощи (в соответствии с постановлением Правительства Московской области от 11.02.2009г. № 110/5)</t>
  </si>
  <si>
    <t>на погашение кредиторской задолженности за 2008 год на государственную поддержку внедрения комплексных проектов модернизации образования</t>
  </si>
  <si>
    <t>на частичное финансирование расходов на содержание финансовых органов местных администраций за период с 01 июля 2009 года по 31 декабря 2009 года</t>
  </si>
  <si>
    <t>на содержание, ремонт автомобильных дорог, переданных ы 2009 году из государственной собственности Московской области в собственность муниципальных образований, и на уплату по ним налога на имущество</t>
  </si>
  <si>
    <t>902 2 02 02042 04 0000 151</t>
  </si>
  <si>
    <t>903 2 02 02068 04 0000 151</t>
  </si>
  <si>
    <t>на комплектование книжных фондов библиотек муниципальных образований</t>
  </si>
  <si>
    <t>Прочие неналоговые доходы бюджетов городских округов, в т.ч.</t>
  </si>
  <si>
    <t>на внедрение современных образовательных технологий</t>
  </si>
  <si>
    <t xml:space="preserve">Приложение №1 </t>
  </si>
  <si>
    <t>(Приложение №1</t>
  </si>
  <si>
    <t>от 28 ноября 2008г. № 98-нр)</t>
  </si>
  <si>
    <t>от 20 мая 2009г. №23-нр</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</si>
</sst>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0.000"/>
    <numFmt numFmtId="170" formatCode="_-* #,##0.0_р_._-;\-* #,##0.0_р_._-;_-* &quot;-&quot;??_р_._-;_-@_-"/>
    <numFmt numFmtId="171" formatCode="_-* #,##0.0_р_._-;\-* #,##0.0_р_._-;_-* &quot;-&quot;?_р_._-;_-@_-"/>
  </numFmts>
  <fonts count="15">
    <font>
      <sz val="10"/>
      <name val="Arial Cyr"/>
      <family val="0"/>
    </font>
    <font>
      <sz val="9"/>
      <name val="Arial Cyr"/>
      <family val="2"/>
    </font>
    <font>
      <b/>
      <sz val="9"/>
      <name val="Arial Cyr"/>
      <family val="2"/>
    </font>
    <font>
      <b/>
      <sz val="10"/>
      <name val="Arial Cyr"/>
      <family val="2"/>
    </font>
    <font>
      <sz val="8"/>
      <name val="Arial CYR"/>
      <family val="2"/>
    </font>
    <font>
      <b/>
      <sz val="8"/>
      <name val="Arial Cyr"/>
      <family val="2"/>
    </font>
    <font>
      <b/>
      <sz val="14"/>
      <name val="Arial Cyr"/>
      <family val="2"/>
    </font>
    <font>
      <i/>
      <sz val="8"/>
      <name val="Arial Cyr"/>
      <family val="2"/>
    </font>
    <font>
      <b/>
      <sz val="11"/>
      <name val="Arial Cyr"/>
      <family val="2"/>
    </font>
    <font>
      <sz val="12"/>
      <name val="Arial Cyr"/>
      <family val="0"/>
    </font>
    <font>
      <sz val="11"/>
      <name val="Arial Cyr"/>
      <family val="2"/>
    </font>
    <font>
      <b/>
      <sz val="10"/>
      <name val="Arial"/>
      <family val="2"/>
    </font>
    <font>
      <sz val="9"/>
      <color indexed="14"/>
      <name val="Arial Cyr"/>
      <family val="2"/>
    </font>
    <font>
      <sz val="8"/>
      <name val="Arial Cyr"/>
      <family val="0"/>
    </font>
    <font>
      <sz val="10"/>
      <color indexed="10"/>
      <name val="Arial Cyr"/>
      <family val="0"/>
    </font>
  </fonts>
  <fills count="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5">
    <xf numFmtId="0" fontId="0" fillId="0" borderId="0" xfId="0" applyAlignment="1">
      <alignment/>
    </xf>
    <xf numFmtId="0" fontId="2" fillId="0" borderId="1" xfId="0" applyFont="1" applyBorder="1" applyAlignment="1">
      <alignment/>
    </xf>
    <xf numFmtId="0" fontId="1" fillId="0" borderId="1" xfId="0" applyFont="1" applyBorder="1" applyAlignment="1">
      <alignment/>
    </xf>
    <xf numFmtId="0" fontId="3" fillId="0" borderId="1" xfId="0" applyFont="1" applyBorder="1" applyAlignment="1">
      <alignment/>
    </xf>
    <xf numFmtId="49" fontId="1" fillId="0" borderId="1" xfId="0" applyNumberFormat="1" applyFont="1" applyBorder="1" applyAlignment="1">
      <alignment wrapText="1"/>
    </xf>
    <xf numFmtId="49" fontId="2" fillId="0" borderId="1" xfId="0" applyNumberFormat="1" applyFont="1" applyBorder="1" applyAlignment="1">
      <alignment wrapText="1"/>
    </xf>
    <xf numFmtId="0" fontId="3" fillId="0" borderId="0" xfId="0" applyFont="1" applyAlignment="1">
      <alignment/>
    </xf>
    <xf numFmtId="0" fontId="0" fillId="0" borderId="1" xfId="0" applyFont="1" applyBorder="1" applyAlignment="1">
      <alignment/>
    </xf>
    <xf numFmtId="164" fontId="3" fillId="0" borderId="1" xfId="0" applyNumberFormat="1" applyFont="1" applyBorder="1" applyAlignment="1">
      <alignment/>
    </xf>
    <xf numFmtId="164" fontId="3" fillId="0" borderId="1" xfId="0" applyNumberFormat="1" applyFont="1" applyBorder="1" applyAlignment="1">
      <alignment wrapText="1"/>
    </xf>
    <xf numFmtId="0" fontId="6" fillId="0" borderId="0" xfId="0" applyFont="1" applyAlignment="1">
      <alignment/>
    </xf>
    <xf numFmtId="0" fontId="3" fillId="0" borderId="1" xfId="0" applyFont="1" applyBorder="1" applyAlignment="1">
      <alignment horizontal="center" wrapText="1"/>
    </xf>
    <xf numFmtId="0" fontId="0" fillId="0" borderId="0" xfId="0" applyFill="1" applyAlignment="1">
      <alignment/>
    </xf>
    <xf numFmtId="164" fontId="2" fillId="0" borderId="1" xfId="0" applyNumberFormat="1" applyFont="1" applyFill="1" applyBorder="1" applyAlignment="1">
      <alignment/>
    </xf>
    <xf numFmtId="164" fontId="3" fillId="0" borderId="1" xfId="0" applyNumberFormat="1" applyFont="1" applyFill="1" applyBorder="1" applyAlignment="1">
      <alignment/>
    </xf>
    <xf numFmtId="164" fontId="1" fillId="0" borderId="1" xfId="0" applyNumberFormat="1" applyFont="1" applyFill="1" applyBorder="1" applyAlignment="1">
      <alignment/>
    </xf>
    <xf numFmtId="0" fontId="9" fillId="0" borderId="0" xfId="0" applyFont="1" applyBorder="1" applyAlignment="1">
      <alignment horizontal="center" wrapText="1"/>
    </xf>
    <xf numFmtId="0" fontId="9" fillId="0" borderId="0" xfId="0" applyFont="1" applyBorder="1" applyAlignment="1">
      <alignment wrapText="1"/>
    </xf>
    <xf numFmtId="0" fontId="0" fillId="0" borderId="0" xfId="0" applyFont="1" applyBorder="1" applyAlignment="1">
      <alignment wrapText="1"/>
    </xf>
    <xf numFmtId="0" fontId="10" fillId="0" borderId="0" xfId="0" applyFont="1" applyAlignment="1">
      <alignment/>
    </xf>
    <xf numFmtId="164" fontId="0" fillId="0" borderId="1" xfId="0" applyNumberFormat="1" applyFont="1" applyFill="1" applyBorder="1" applyAlignment="1">
      <alignment/>
    </xf>
    <xf numFmtId="0" fontId="0" fillId="0" borderId="0" xfId="0" applyFont="1" applyAlignment="1">
      <alignment/>
    </xf>
    <xf numFmtId="0" fontId="1" fillId="0" borderId="0" xfId="0" applyFont="1" applyAlignment="1">
      <alignment/>
    </xf>
    <xf numFmtId="0" fontId="0" fillId="0" borderId="0" xfId="0" applyFont="1" applyAlignment="1">
      <alignment horizontal="right"/>
    </xf>
    <xf numFmtId="0" fontId="0" fillId="0" borderId="1" xfId="0" applyFont="1" applyFill="1" applyBorder="1" applyAlignment="1">
      <alignment/>
    </xf>
    <xf numFmtId="0" fontId="1" fillId="0" borderId="1" xfId="0" applyFont="1" applyFill="1" applyBorder="1" applyAlignment="1">
      <alignment/>
    </xf>
    <xf numFmtId="0" fontId="11" fillId="0" borderId="0" xfId="0" applyFont="1" applyAlignment="1">
      <alignment horizontal="right"/>
    </xf>
    <xf numFmtId="49" fontId="1" fillId="0" borderId="1" xfId="0" applyNumberFormat="1" applyFont="1" applyFill="1" applyBorder="1" applyAlignment="1">
      <alignment wrapText="1"/>
    </xf>
    <xf numFmtId="0" fontId="3" fillId="0" borderId="1" xfId="0" applyFont="1" applyBorder="1" applyAlignment="1">
      <alignment horizontal="left"/>
    </xf>
    <xf numFmtId="0" fontId="9" fillId="0" borderId="0" xfId="0" applyFont="1" applyFill="1" applyBorder="1" applyAlignment="1">
      <alignment/>
    </xf>
    <xf numFmtId="0" fontId="0" fillId="0" borderId="0" xfId="0" applyFill="1" applyBorder="1" applyAlignment="1">
      <alignment/>
    </xf>
    <xf numFmtId="0" fontId="3" fillId="0" borderId="0" xfId="0" applyFont="1" applyFill="1" applyBorder="1" applyAlignment="1">
      <alignment/>
    </xf>
    <xf numFmtId="0" fontId="10" fillId="0" borderId="0" xfId="0" applyFont="1" applyFill="1" applyBorder="1" applyAlignment="1">
      <alignment/>
    </xf>
    <xf numFmtId="0" fontId="9" fillId="0" borderId="0" xfId="0" applyFont="1" applyFill="1" applyBorder="1" applyAlignment="1">
      <alignment/>
    </xf>
    <xf numFmtId="0" fontId="0" fillId="0" borderId="0" xfId="0" applyFill="1" applyBorder="1" applyAlignment="1">
      <alignment/>
    </xf>
    <xf numFmtId="0" fontId="2" fillId="0" borderId="1" xfId="0" applyFont="1" applyFill="1" applyBorder="1" applyAlignment="1">
      <alignment/>
    </xf>
    <xf numFmtId="0" fontId="3" fillId="0" borderId="1" xfId="0" applyFont="1" applyFill="1" applyBorder="1" applyAlignment="1">
      <alignment/>
    </xf>
    <xf numFmtId="0" fontId="3" fillId="0" borderId="1" xfId="0" applyFont="1" applyBorder="1" applyAlignment="1">
      <alignment/>
    </xf>
    <xf numFmtId="170" fontId="0" fillId="0" borderId="0" xfId="0" applyNumberFormat="1" applyFill="1" applyBorder="1" applyAlignment="1">
      <alignment/>
    </xf>
    <xf numFmtId="2" fontId="0" fillId="0" borderId="0" xfId="0" applyNumberFormat="1" applyAlignment="1">
      <alignment/>
    </xf>
    <xf numFmtId="2" fontId="3" fillId="0" borderId="0" xfId="0" applyNumberFormat="1" applyFont="1" applyAlignment="1">
      <alignment/>
    </xf>
    <xf numFmtId="2" fontId="0" fillId="0" borderId="0" xfId="0" applyNumberFormat="1" applyFill="1" applyBorder="1" applyAlignment="1">
      <alignment/>
    </xf>
    <xf numFmtId="164" fontId="0" fillId="0" borderId="0" xfId="0" applyNumberFormat="1" applyAlignment="1">
      <alignment/>
    </xf>
    <xf numFmtId="164" fontId="0" fillId="0" borderId="0" xfId="0" applyNumberFormat="1" applyFill="1" applyAlignment="1">
      <alignment/>
    </xf>
    <xf numFmtId="2" fontId="0" fillId="0" borderId="0" xfId="0" applyNumberFormat="1" applyFill="1" applyAlignment="1">
      <alignment/>
    </xf>
    <xf numFmtId="164" fontId="1" fillId="2" borderId="0" xfId="0" applyNumberFormat="1" applyFont="1" applyFill="1" applyAlignment="1">
      <alignment/>
    </xf>
    <xf numFmtId="0" fontId="1" fillId="0" borderId="1" xfId="0" applyFont="1" applyFill="1" applyBorder="1" applyAlignment="1">
      <alignment/>
    </xf>
    <xf numFmtId="0" fontId="1" fillId="0" borderId="1" xfId="0" applyFont="1" applyBorder="1" applyAlignment="1">
      <alignment/>
    </xf>
    <xf numFmtId="164" fontId="1" fillId="0" borderId="0" xfId="0" applyNumberFormat="1" applyFont="1" applyFill="1" applyAlignment="1">
      <alignment/>
    </xf>
    <xf numFmtId="2" fontId="6" fillId="0" borderId="0" xfId="0" applyNumberFormat="1" applyFont="1" applyFill="1" applyAlignment="1">
      <alignment/>
    </xf>
    <xf numFmtId="164" fontId="2" fillId="0" borderId="0" xfId="0" applyNumberFormat="1" applyFont="1" applyFill="1" applyAlignment="1">
      <alignment/>
    </xf>
    <xf numFmtId="164" fontId="1" fillId="0" borderId="0" xfId="0" applyNumberFormat="1" applyFont="1" applyAlignment="1">
      <alignment/>
    </xf>
    <xf numFmtId="2" fontId="1" fillId="2" borderId="0" xfId="0" applyNumberFormat="1" applyFont="1" applyFill="1" applyAlignment="1">
      <alignment/>
    </xf>
    <xf numFmtId="164" fontId="1" fillId="3" borderId="0" xfId="0" applyNumberFormat="1" applyFont="1" applyFill="1" applyAlignment="1">
      <alignment/>
    </xf>
    <xf numFmtId="164" fontId="0" fillId="3" borderId="0" xfId="0" applyNumberFormat="1" applyFill="1" applyAlignment="1">
      <alignment/>
    </xf>
    <xf numFmtId="0" fontId="0" fillId="0" borderId="1" xfId="0" applyFont="1" applyBorder="1" applyAlignment="1">
      <alignment horizontal="left"/>
    </xf>
    <xf numFmtId="164" fontId="0" fillId="4" borderId="0" xfId="0" applyNumberFormat="1" applyFont="1" applyFill="1" applyAlignment="1">
      <alignment/>
    </xf>
    <xf numFmtId="0" fontId="11" fillId="0" borderId="0" xfId="0" applyFont="1" applyFill="1" applyAlignment="1">
      <alignment horizontal="right"/>
    </xf>
    <xf numFmtId="170" fontId="9" fillId="0" borderId="0" xfId="0" applyNumberFormat="1" applyFont="1" applyFill="1" applyAlignment="1">
      <alignment/>
    </xf>
    <xf numFmtId="164" fontId="9" fillId="0" borderId="0" xfId="0" applyNumberFormat="1" applyFont="1" applyFill="1" applyAlignment="1">
      <alignment horizontal="right"/>
    </xf>
    <xf numFmtId="2" fontId="1" fillId="2" borderId="0" xfId="0" applyNumberFormat="1" applyFont="1" applyFill="1" applyAlignment="1">
      <alignment/>
    </xf>
    <xf numFmtId="164" fontId="1" fillId="5" borderId="0" xfId="0" applyNumberFormat="1" applyFont="1" applyFill="1" applyAlignment="1">
      <alignment/>
    </xf>
    <xf numFmtId="170" fontId="3" fillId="0" borderId="1" xfId="18" applyNumberFormat="1" applyFont="1" applyBorder="1" applyAlignment="1">
      <alignment horizontal="right" wrapText="1"/>
    </xf>
    <xf numFmtId="164" fontId="3" fillId="0" borderId="1" xfId="18" applyNumberFormat="1" applyFont="1" applyFill="1" applyBorder="1" applyAlignment="1">
      <alignment horizontal="right"/>
    </xf>
    <xf numFmtId="164" fontId="0" fillId="0" borderId="2" xfId="0" applyNumberFormat="1" applyFont="1" applyBorder="1" applyAlignment="1">
      <alignment/>
    </xf>
    <xf numFmtId="164" fontId="0" fillId="0" borderId="3" xfId="0" applyNumberFormat="1" applyFont="1" applyBorder="1" applyAlignment="1">
      <alignment/>
    </xf>
    <xf numFmtId="164" fontId="0" fillId="0" borderId="1" xfId="0" applyNumberFormat="1" applyFont="1" applyBorder="1" applyAlignment="1">
      <alignment/>
    </xf>
    <xf numFmtId="164" fontId="3" fillId="0" borderId="1" xfId="18" applyNumberFormat="1" applyFont="1" applyFill="1" applyBorder="1" applyAlignment="1">
      <alignment/>
    </xf>
    <xf numFmtId="170" fontId="14" fillId="0" borderId="0" xfId="0" applyNumberFormat="1" applyFont="1" applyFill="1" applyBorder="1" applyAlignment="1">
      <alignment/>
    </xf>
    <xf numFmtId="171" fontId="14" fillId="0" borderId="0" xfId="0" applyNumberFormat="1" applyFont="1" applyFill="1" applyBorder="1" applyAlignment="1">
      <alignment/>
    </xf>
    <xf numFmtId="170" fontId="14" fillId="0" borderId="0" xfId="18" applyNumberFormat="1" applyFont="1" applyFill="1" applyBorder="1" applyAlignment="1">
      <alignment/>
    </xf>
    <xf numFmtId="0" fontId="4" fillId="0" borderId="4" xfId="0" applyFont="1" applyFill="1" applyBorder="1" applyAlignment="1">
      <alignment wrapText="1"/>
    </xf>
    <xf numFmtId="0" fontId="4" fillId="0" borderId="5" xfId="0" applyFont="1" applyBorder="1" applyAlignment="1">
      <alignment wrapText="1"/>
    </xf>
    <xf numFmtId="0" fontId="0" fillId="0" borderId="6" xfId="0" applyBorder="1" applyAlignment="1">
      <alignment wrapText="1"/>
    </xf>
    <xf numFmtId="0" fontId="0" fillId="0" borderId="4" xfId="0" applyBorder="1" applyAlignment="1">
      <alignment wrapText="1"/>
    </xf>
    <xf numFmtId="0" fontId="3" fillId="0" borderId="5" xfId="0" applyFont="1" applyBorder="1" applyAlignment="1">
      <alignment wrapText="1"/>
    </xf>
    <xf numFmtId="0" fontId="0" fillId="0" borderId="6" xfId="0" applyFont="1" applyBorder="1" applyAlignment="1">
      <alignment wrapText="1"/>
    </xf>
    <xf numFmtId="0" fontId="0" fillId="0" borderId="4" xfId="0" applyFont="1" applyBorder="1" applyAlignment="1">
      <alignment wrapText="1"/>
    </xf>
    <xf numFmtId="0" fontId="4" fillId="0" borderId="5" xfId="0" applyFont="1" applyFill="1" applyBorder="1" applyAlignment="1">
      <alignment wrapText="1"/>
    </xf>
    <xf numFmtId="0" fontId="5" fillId="0" borderId="5" xfId="0" applyFont="1" applyFill="1" applyBorder="1" applyAlignment="1">
      <alignment wrapText="1"/>
    </xf>
    <xf numFmtId="0" fontId="5" fillId="0" borderId="6" xfId="0" applyFont="1" applyFill="1" applyBorder="1" applyAlignment="1">
      <alignment wrapText="1"/>
    </xf>
    <xf numFmtId="0" fontId="5" fillId="0" borderId="4" xfId="0" applyFont="1" applyFill="1" applyBorder="1" applyAlignment="1">
      <alignment wrapText="1"/>
    </xf>
    <xf numFmtId="0" fontId="3" fillId="0" borderId="6" xfId="0" applyFont="1" applyBorder="1" applyAlignment="1">
      <alignment wrapText="1"/>
    </xf>
    <xf numFmtId="0" fontId="3" fillId="0" borderId="4" xfId="0" applyFont="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3" fillId="0" borderId="4" xfId="0" applyFont="1" applyBorder="1" applyAlignment="1">
      <alignment wrapText="1"/>
    </xf>
    <xf numFmtId="0" fontId="4" fillId="0" borderId="6" xfId="0" applyFont="1" applyFill="1" applyBorder="1" applyAlignment="1">
      <alignment wrapText="1"/>
    </xf>
    <xf numFmtId="0" fontId="4" fillId="0" borderId="6" xfId="0" applyFont="1" applyBorder="1" applyAlignment="1">
      <alignment wrapText="1"/>
    </xf>
    <xf numFmtId="0" fontId="4" fillId="0" borderId="4" xfId="0" applyFont="1" applyBorder="1" applyAlignment="1">
      <alignment wrapText="1"/>
    </xf>
    <xf numFmtId="0" fontId="4" fillId="0" borderId="5" xfId="0" applyFont="1" applyFill="1" applyBorder="1" applyAlignment="1">
      <alignment/>
    </xf>
    <xf numFmtId="0" fontId="0" fillId="0" borderId="6" xfId="0" applyFill="1" applyBorder="1" applyAlignment="1">
      <alignment/>
    </xf>
    <xf numFmtId="0" fontId="0" fillId="0" borderId="4" xfId="0" applyFill="1" applyBorder="1" applyAlignment="1">
      <alignment/>
    </xf>
    <xf numFmtId="0" fontId="0" fillId="0" borderId="6" xfId="0" applyFill="1" applyBorder="1" applyAlignment="1">
      <alignment wrapText="1"/>
    </xf>
    <xf numFmtId="0" fontId="0" fillId="0" borderId="4" xfId="0" applyFill="1" applyBorder="1" applyAlignment="1">
      <alignment wrapText="1"/>
    </xf>
    <xf numFmtId="0" fontId="3" fillId="0" borderId="5" xfId="0" applyFont="1" applyBorder="1" applyAlignment="1">
      <alignment/>
    </xf>
    <xf numFmtId="0" fontId="3" fillId="0" borderId="6" xfId="0" applyFont="1" applyBorder="1" applyAlignment="1">
      <alignment/>
    </xf>
    <xf numFmtId="0" fontId="3" fillId="0" borderId="4" xfId="0" applyFont="1" applyBorder="1" applyAlignment="1">
      <alignment/>
    </xf>
    <xf numFmtId="0" fontId="13" fillId="0" borderId="5" xfId="0" applyFont="1" applyBorder="1" applyAlignment="1">
      <alignment wrapText="1"/>
    </xf>
    <xf numFmtId="0" fontId="13" fillId="0" borderId="6" xfId="0" applyFont="1" applyBorder="1" applyAlignment="1">
      <alignment wrapText="1"/>
    </xf>
    <xf numFmtId="0" fontId="13" fillId="0" borderId="4" xfId="0" applyFont="1" applyBorder="1" applyAlignment="1">
      <alignment wrapText="1"/>
    </xf>
    <xf numFmtId="0" fontId="9" fillId="0" borderId="0" xfId="0" applyFont="1" applyBorder="1" applyAlignment="1">
      <alignment horizontal="center" wrapText="1"/>
    </xf>
    <xf numFmtId="0" fontId="9" fillId="0" borderId="0" xfId="0" applyFont="1" applyBorder="1" applyAlignment="1">
      <alignment wrapText="1"/>
    </xf>
    <xf numFmtId="0" fontId="0" fillId="0" borderId="6" xfId="0" applyFont="1" applyBorder="1" applyAlignment="1">
      <alignment/>
    </xf>
    <xf numFmtId="0" fontId="0" fillId="0" borderId="4" xfId="0" applyFont="1" applyBorder="1" applyAlignment="1">
      <alignment/>
    </xf>
    <xf numFmtId="0" fontId="4" fillId="0" borderId="5" xfId="0" applyFont="1" applyFill="1" applyBorder="1" applyAlignment="1">
      <alignment horizontal="left" wrapText="1"/>
    </xf>
    <xf numFmtId="0" fontId="4" fillId="0" borderId="6" xfId="0" applyFont="1" applyFill="1" applyBorder="1" applyAlignment="1">
      <alignment horizontal="left" wrapText="1"/>
    </xf>
    <xf numFmtId="0" fontId="2" fillId="0" borderId="5" xfId="0" applyFont="1" applyBorder="1" applyAlignment="1">
      <alignment wrapText="1"/>
    </xf>
    <xf numFmtId="0" fontId="2" fillId="0" borderId="6" xfId="0" applyFont="1" applyBorder="1" applyAlignment="1">
      <alignment wrapText="1"/>
    </xf>
    <xf numFmtId="0" fontId="2" fillId="0" borderId="4" xfId="0" applyFont="1" applyBorder="1" applyAlignment="1">
      <alignment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4" xfId="0" applyFont="1" applyBorder="1" applyAlignment="1">
      <alignment horizontal="center"/>
    </xf>
    <xf numFmtId="0" fontId="8" fillId="0" borderId="5" xfId="0" applyFont="1" applyBorder="1" applyAlignment="1">
      <alignment/>
    </xf>
    <xf numFmtId="0" fontId="10" fillId="0" borderId="6" xfId="0" applyFont="1" applyBorder="1" applyAlignment="1">
      <alignment/>
    </xf>
    <xf numFmtId="0" fontId="10" fillId="0" borderId="4" xfId="0" applyFont="1" applyBorder="1" applyAlignment="1">
      <alignment/>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4" xfId="0" applyFont="1" applyBorder="1" applyAlignment="1">
      <alignment horizontal="left" wrapText="1"/>
    </xf>
    <xf numFmtId="0" fontId="2" fillId="0" borderId="1" xfId="0" applyFont="1" applyBorder="1" applyAlignment="1">
      <alignment/>
    </xf>
    <xf numFmtId="0" fontId="3" fillId="0" borderId="5" xfId="0" applyFont="1" applyFill="1" applyBorder="1" applyAlignment="1">
      <alignment wrapText="1"/>
    </xf>
    <xf numFmtId="0" fontId="3" fillId="0" borderId="6" xfId="0" applyFont="1" applyFill="1" applyBorder="1" applyAlignment="1">
      <alignment wrapText="1"/>
    </xf>
    <xf numFmtId="0" fontId="3" fillId="0" borderId="4" xfId="0" applyFont="1" applyFill="1" applyBorder="1" applyAlignment="1">
      <alignment wrapText="1"/>
    </xf>
    <xf numFmtId="0" fontId="0" fillId="0" borderId="6" xfId="0" applyFont="1" applyFill="1" applyBorder="1" applyAlignment="1">
      <alignment wrapText="1"/>
    </xf>
    <xf numFmtId="0" fontId="0" fillId="0" borderId="4" xfId="0" applyFont="1" applyFill="1" applyBorder="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28"/>
  <sheetViews>
    <sheetView tabSelected="1" workbookViewId="0" topLeftCell="A1">
      <selection activeCell="E3" sqref="E3"/>
    </sheetView>
  </sheetViews>
  <sheetFormatPr defaultColWidth="9.00390625" defaultRowHeight="12.75"/>
  <cols>
    <col min="1" max="1" width="24.00390625" style="0" customWidth="1"/>
    <col min="2" max="2" width="20.75390625" style="0" customWidth="1"/>
    <col min="3" max="3" width="20.00390625" style="0" customWidth="1"/>
    <col min="4" max="4" width="18.375" style="0" customWidth="1"/>
    <col min="5" max="5" width="13.875" style="0" customWidth="1"/>
    <col min="6" max="6" width="11.625" style="0" customWidth="1"/>
    <col min="10" max="10" width="11.375" style="0" customWidth="1"/>
  </cols>
  <sheetData>
    <row r="1" ht="12.75">
      <c r="E1" s="23" t="s">
        <v>163</v>
      </c>
    </row>
    <row r="2" ht="12.75">
      <c r="E2" s="23" t="s">
        <v>111</v>
      </c>
    </row>
    <row r="3" ht="12.75">
      <c r="E3" s="23" t="s">
        <v>166</v>
      </c>
    </row>
    <row r="4" ht="12.75">
      <c r="E4" s="23" t="s">
        <v>164</v>
      </c>
    </row>
    <row r="5" ht="12.75">
      <c r="E5" s="23" t="s">
        <v>111</v>
      </c>
    </row>
    <row r="6" ht="12.75">
      <c r="E6" s="23" t="s">
        <v>165</v>
      </c>
    </row>
    <row r="7" ht="12.75">
      <c r="E7" s="23"/>
    </row>
    <row r="8" spans="1:5" ht="30" customHeight="1">
      <c r="A8" s="101" t="s">
        <v>126</v>
      </c>
      <c r="B8" s="102"/>
      <c r="C8" s="102"/>
      <c r="D8" s="102"/>
      <c r="E8" s="102"/>
    </row>
    <row r="9" spans="1:5" ht="14.25" customHeight="1">
      <c r="A9" s="16"/>
      <c r="B9" s="17"/>
      <c r="C9" s="17"/>
      <c r="D9" s="17"/>
      <c r="E9" s="18" t="s">
        <v>50</v>
      </c>
    </row>
    <row r="10" spans="1:6" ht="26.25" customHeight="1">
      <c r="A10" s="11" t="s">
        <v>23</v>
      </c>
      <c r="B10" s="110" t="s">
        <v>0</v>
      </c>
      <c r="C10" s="111"/>
      <c r="D10" s="112"/>
      <c r="E10" s="11" t="s">
        <v>9</v>
      </c>
      <c r="F10" s="39"/>
    </row>
    <row r="11" spans="1:6" s="19" customFormat="1" ht="15">
      <c r="A11" s="3" t="s">
        <v>51</v>
      </c>
      <c r="B11" s="113" t="s">
        <v>10</v>
      </c>
      <c r="C11" s="114"/>
      <c r="D11" s="115"/>
      <c r="E11" s="62">
        <f>E12+E19+E21+E26+E30+E32+E39+E41+E43+E47+E56+E60</f>
        <v>1259800.3</v>
      </c>
      <c r="F11" s="56">
        <f>SUM(F15:F89)</f>
        <v>-184515.5</v>
      </c>
    </row>
    <row r="12" spans="1:6" ht="12.75">
      <c r="A12" s="3" t="s">
        <v>27</v>
      </c>
      <c r="B12" s="95" t="s">
        <v>11</v>
      </c>
      <c r="C12" s="103"/>
      <c r="D12" s="104"/>
      <c r="E12" s="9">
        <f>E13</f>
        <v>460332</v>
      </c>
      <c r="F12" s="39"/>
    </row>
    <row r="13" spans="1:6" ht="12.75">
      <c r="A13" s="5" t="s">
        <v>28</v>
      </c>
      <c r="B13" s="119" t="s">
        <v>1</v>
      </c>
      <c r="C13" s="119"/>
      <c r="D13" s="119"/>
      <c r="E13" s="14">
        <f>E14+E15+E16+E17+E18</f>
        <v>460332</v>
      </c>
      <c r="F13" s="39"/>
    </row>
    <row r="14" spans="1:6" ht="28.5" customHeight="1">
      <c r="A14" s="4" t="s">
        <v>29</v>
      </c>
      <c r="B14" s="72" t="s">
        <v>3</v>
      </c>
      <c r="C14" s="88"/>
      <c r="D14" s="89"/>
      <c r="E14" s="64">
        <v>13894</v>
      </c>
      <c r="F14" s="39"/>
    </row>
    <row r="15" spans="1:8" ht="60" customHeight="1">
      <c r="A15" s="27" t="s">
        <v>31</v>
      </c>
      <c r="B15" s="105" t="s">
        <v>21</v>
      </c>
      <c r="C15" s="106"/>
      <c r="D15" s="106"/>
      <c r="E15" s="20">
        <v>433124</v>
      </c>
      <c r="F15" s="45">
        <v>-28698</v>
      </c>
      <c r="H15" s="42"/>
    </row>
    <row r="16" spans="1:6" ht="61.5" customHeight="1">
      <c r="A16" s="4" t="s">
        <v>30</v>
      </c>
      <c r="B16" s="116" t="s">
        <v>22</v>
      </c>
      <c r="C16" s="117"/>
      <c r="D16" s="118"/>
      <c r="E16" s="65">
        <v>2895</v>
      </c>
      <c r="F16" s="39"/>
    </row>
    <row r="17" spans="1:6" ht="30" customHeight="1">
      <c r="A17" s="4" t="s">
        <v>32</v>
      </c>
      <c r="B17" s="72" t="s">
        <v>4</v>
      </c>
      <c r="C17" s="88"/>
      <c r="D17" s="89"/>
      <c r="E17" s="66">
        <v>9841</v>
      </c>
      <c r="F17" s="39"/>
    </row>
    <row r="18" spans="1:6" ht="117" customHeight="1">
      <c r="A18" s="4" t="s">
        <v>33</v>
      </c>
      <c r="B18" s="72" t="s">
        <v>25</v>
      </c>
      <c r="C18" s="88"/>
      <c r="D18" s="89"/>
      <c r="E18" s="66">
        <v>578</v>
      </c>
      <c r="F18" s="39"/>
    </row>
    <row r="19" spans="1:6" ht="12.75">
      <c r="A19" s="3" t="s">
        <v>34</v>
      </c>
      <c r="B19" s="75" t="s">
        <v>12</v>
      </c>
      <c r="C19" s="82"/>
      <c r="D19" s="83"/>
      <c r="E19" s="8">
        <f>E20</f>
        <v>35032</v>
      </c>
      <c r="F19" s="39"/>
    </row>
    <row r="20" spans="1:8" ht="22.5" customHeight="1">
      <c r="A20" s="2" t="s">
        <v>35</v>
      </c>
      <c r="B20" s="72" t="s">
        <v>5</v>
      </c>
      <c r="C20" s="88"/>
      <c r="D20" s="89"/>
      <c r="E20" s="20">
        <v>35032</v>
      </c>
      <c r="F20" s="45">
        <v>-17059</v>
      </c>
      <c r="H20" s="42"/>
    </row>
    <row r="21" spans="1:6" ht="15" customHeight="1">
      <c r="A21" s="3" t="s">
        <v>36</v>
      </c>
      <c r="B21" s="75" t="s">
        <v>13</v>
      </c>
      <c r="C21" s="82"/>
      <c r="D21" s="83"/>
      <c r="E21" s="14">
        <f>SUM(E22:E23)</f>
        <v>133091</v>
      </c>
      <c r="F21" s="39"/>
    </row>
    <row r="22" spans="1:6" ht="26.25" customHeight="1">
      <c r="A22" s="2" t="s">
        <v>56</v>
      </c>
      <c r="B22" s="72" t="s">
        <v>57</v>
      </c>
      <c r="C22" s="88"/>
      <c r="D22" s="89"/>
      <c r="E22" s="15">
        <v>1540</v>
      </c>
      <c r="F22" s="45">
        <v>-2399</v>
      </c>
    </row>
    <row r="23" spans="1:6" ht="17.25" customHeight="1">
      <c r="A23" s="1" t="s">
        <v>58</v>
      </c>
      <c r="B23" s="107" t="s">
        <v>14</v>
      </c>
      <c r="C23" s="108"/>
      <c r="D23" s="109"/>
      <c r="E23" s="13">
        <f>SUM(E24:E25)</f>
        <v>131551</v>
      </c>
      <c r="F23" s="39"/>
    </row>
    <row r="24" spans="1:6" ht="48.75" customHeight="1">
      <c r="A24" s="2" t="s">
        <v>59</v>
      </c>
      <c r="B24" s="72" t="s">
        <v>60</v>
      </c>
      <c r="C24" s="88"/>
      <c r="D24" s="89"/>
      <c r="E24" s="20">
        <v>7152</v>
      </c>
      <c r="F24" s="39"/>
    </row>
    <row r="25" spans="1:8" ht="46.5" customHeight="1">
      <c r="A25" s="2" t="s">
        <v>61</v>
      </c>
      <c r="B25" s="72" t="s">
        <v>62</v>
      </c>
      <c r="C25" s="88"/>
      <c r="D25" s="89"/>
      <c r="E25" s="20">
        <v>124399</v>
      </c>
      <c r="F25" s="45">
        <v>-17442</v>
      </c>
      <c r="H25" s="53">
        <f>F22+F25</f>
        <v>-19841</v>
      </c>
    </row>
    <row r="26" spans="1:6" s="6" customFormat="1" ht="12.75">
      <c r="A26" s="3" t="s">
        <v>37</v>
      </c>
      <c r="B26" s="75" t="s">
        <v>63</v>
      </c>
      <c r="C26" s="82"/>
      <c r="D26" s="83"/>
      <c r="E26" s="14">
        <f>SUM(E27:E29)</f>
        <v>2643</v>
      </c>
      <c r="F26" s="40"/>
    </row>
    <row r="27" spans="1:6" ht="39" customHeight="1">
      <c r="A27" s="2" t="s">
        <v>38</v>
      </c>
      <c r="B27" s="72" t="s">
        <v>24</v>
      </c>
      <c r="C27" s="73"/>
      <c r="D27" s="74"/>
      <c r="E27" s="20">
        <v>2236</v>
      </c>
      <c r="F27" s="45">
        <v>-1428</v>
      </c>
    </row>
    <row r="28" spans="1:6" ht="59.25" customHeight="1">
      <c r="A28" s="2" t="s">
        <v>39</v>
      </c>
      <c r="B28" s="72" t="s">
        <v>64</v>
      </c>
      <c r="C28" s="73"/>
      <c r="D28" s="74"/>
      <c r="E28" s="20">
        <v>353</v>
      </c>
      <c r="F28" s="39"/>
    </row>
    <row r="29" spans="1:6" ht="27" customHeight="1">
      <c r="A29" s="2" t="s">
        <v>40</v>
      </c>
      <c r="B29" s="72" t="s">
        <v>152</v>
      </c>
      <c r="C29" s="73"/>
      <c r="D29" s="74"/>
      <c r="E29" s="20">
        <v>54</v>
      </c>
      <c r="F29" s="39"/>
    </row>
    <row r="30" spans="1:6" ht="27" customHeight="1">
      <c r="A30" s="3" t="s">
        <v>41</v>
      </c>
      <c r="B30" s="75" t="s">
        <v>65</v>
      </c>
      <c r="C30" s="82"/>
      <c r="D30" s="83"/>
      <c r="E30" s="14">
        <f>E31</f>
        <v>4539</v>
      </c>
      <c r="F30" s="39"/>
    </row>
    <row r="31" spans="1:6" ht="30" customHeight="1">
      <c r="A31" s="2" t="s">
        <v>66</v>
      </c>
      <c r="B31" s="72" t="s">
        <v>67</v>
      </c>
      <c r="C31" s="88"/>
      <c r="D31" s="89"/>
      <c r="E31" s="15">
        <v>4539</v>
      </c>
      <c r="F31" s="39"/>
    </row>
    <row r="32" spans="1:7" ht="28.5" customHeight="1">
      <c r="A32" s="3" t="s">
        <v>68</v>
      </c>
      <c r="B32" s="75" t="s">
        <v>15</v>
      </c>
      <c r="C32" s="82"/>
      <c r="D32" s="83"/>
      <c r="E32" s="14">
        <f>SUM(E33:E38)</f>
        <v>435307.3</v>
      </c>
      <c r="F32" s="39"/>
      <c r="G32" s="53">
        <f>F35+F36+F37+F38</f>
        <v>-78110.5</v>
      </c>
    </row>
    <row r="33" spans="1:6" ht="17.25" customHeight="1">
      <c r="A33" s="7" t="s">
        <v>96</v>
      </c>
      <c r="B33" s="72" t="s">
        <v>97</v>
      </c>
      <c r="C33" s="88"/>
      <c r="D33" s="89"/>
      <c r="E33" s="20">
        <v>62</v>
      </c>
      <c r="F33" s="39"/>
    </row>
    <row r="34" spans="1:6" ht="29.25" customHeight="1">
      <c r="A34" s="24" t="s">
        <v>98</v>
      </c>
      <c r="B34" s="78" t="s">
        <v>99</v>
      </c>
      <c r="C34" s="93"/>
      <c r="D34" s="94"/>
      <c r="E34" s="20">
        <v>0</v>
      </c>
      <c r="F34" s="39"/>
    </row>
    <row r="35" spans="1:6" ht="48.75" customHeight="1">
      <c r="A35" s="25" t="s">
        <v>100</v>
      </c>
      <c r="B35" s="78" t="s">
        <v>101</v>
      </c>
      <c r="C35" s="87"/>
      <c r="D35" s="71"/>
      <c r="E35" s="20">
        <v>394523.3</v>
      </c>
      <c r="F35" s="45">
        <v>-71013.5</v>
      </c>
    </row>
    <row r="36" spans="1:6" ht="38.25" customHeight="1">
      <c r="A36" s="2" t="s">
        <v>69</v>
      </c>
      <c r="B36" s="72" t="s">
        <v>70</v>
      </c>
      <c r="C36" s="88"/>
      <c r="D36" s="89"/>
      <c r="E36" s="20">
        <v>34501</v>
      </c>
      <c r="F36" s="45">
        <v>-1696</v>
      </c>
    </row>
    <row r="37" spans="1:6" ht="36" customHeight="1">
      <c r="A37" s="2" t="s">
        <v>71</v>
      </c>
      <c r="B37" s="72" t="s">
        <v>72</v>
      </c>
      <c r="C37" s="88"/>
      <c r="D37" s="89"/>
      <c r="E37" s="20">
        <v>2148</v>
      </c>
      <c r="F37" s="45">
        <v>955</v>
      </c>
    </row>
    <row r="38" spans="1:6" ht="27" customHeight="1">
      <c r="A38" s="2" t="s">
        <v>102</v>
      </c>
      <c r="B38" s="72" t="s">
        <v>73</v>
      </c>
      <c r="C38" s="73"/>
      <c r="D38" s="74"/>
      <c r="E38" s="20">
        <v>4073</v>
      </c>
      <c r="F38" s="45">
        <v>-6356</v>
      </c>
    </row>
    <row r="39" spans="1:6" s="10" customFormat="1" ht="18" customHeight="1">
      <c r="A39" s="3" t="s">
        <v>42</v>
      </c>
      <c r="B39" s="75" t="s">
        <v>20</v>
      </c>
      <c r="C39" s="82"/>
      <c r="D39" s="83"/>
      <c r="E39" s="14">
        <f>E40</f>
        <v>2037</v>
      </c>
      <c r="F39" s="49"/>
    </row>
    <row r="40" spans="1:6" ht="16.5" customHeight="1">
      <c r="A40" s="2" t="s">
        <v>74</v>
      </c>
      <c r="B40" s="72" t="s">
        <v>103</v>
      </c>
      <c r="C40" s="73"/>
      <c r="D40" s="74"/>
      <c r="E40" s="20">
        <v>2037</v>
      </c>
      <c r="F40" s="45">
        <v>-661</v>
      </c>
    </row>
    <row r="41" spans="1:6" ht="30" customHeight="1">
      <c r="A41" s="28" t="s">
        <v>127</v>
      </c>
      <c r="B41" s="75" t="s">
        <v>128</v>
      </c>
      <c r="C41" s="82"/>
      <c r="D41" s="83"/>
      <c r="E41" s="14">
        <f>E42</f>
        <v>878</v>
      </c>
      <c r="F41" s="39"/>
    </row>
    <row r="42" spans="1:8" ht="24" customHeight="1">
      <c r="A42" s="55" t="s">
        <v>129</v>
      </c>
      <c r="B42" s="72" t="s">
        <v>140</v>
      </c>
      <c r="C42" s="88"/>
      <c r="D42" s="89"/>
      <c r="E42" s="20">
        <v>878</v>
      </c>
      <c r="F42" s="45">
        <v>-283</v>
      </c>
      <c r="H42" s="54">
        <f>F42+F44+F45+F46+F53+F58+F59+F61</f>
        <v>-36465</v>
      </c>
    </row>
    <row r="43" spans="1:6" ht="25.5" customHeight="1">
      <c r="A43" s="3" t="s">
        <v>43</v>
      </c>
      <c r="B43" s="75" t="s">
        <v>16</v>
      </c>
      <c r="C43" s="82"/>
      <c r="D43" s="83"/>
      <c r="E43" s="14">
        <f>SUM(E44:E46)</f>
        <v>131738</v>
      </c>
      <c r="F43" s="39"/>
    </row>
    <row r="44" spans="1:6" ht="26.25" customHeight="1">
      <c r="A44" s="25" t="s">
        <v>75</v>
      </c>
      <c r="B44" s="78" t="s">
        <v>76</v>
      </c>
      <c r="C44" s="87"/>
      <c r="D44" s="71"/>
      <c r="E44" s="20">
        <v>87199</v>
      </c>
      <c r="F44" s="45">
        <v>-40263</v>
      </c>
    </row>
    <row r="45" spans="1:6" ht="28.5" customHeight="1">
      <c r="A45" s="2" t="s">
        <v>77</v>
      </c>
      <c r="B45" s="72" t="s">
        <v>78</v>
      </c>
      <c r="C45" s="73"/>
      <c r="D45" s="74"/>
      <c r="E45" s="20">
        <v>57</v>
      </c>
      <c r="F45" s="45">
        <v>-82</v>
      </c>
    </row>
    <row r="46" spans="1:6" ht="37.5" customHeight="1">
      <c r="A46" s="22" t="s">
        <v>125</v>
      </c>
      <c r="B46" s="72" t="s">
        <v>110</v>
      </c>
      <c r="C46" s="88"/>
      <c r="D46" s="89"/>
      <c r="E46" s="20">
        <v>44482</v>
      </c>
      <c r="F46" s="45">
        <v>42744</v>
      </c>
    </row>
    <row r="47" spans="1:6" ht="12.75">
      <c r="A47" s="3" t="s">
        <v>49</v>
      </c>
      <c r="B47" s="95" t="s">
        <v>17</v>
      </c>
      <c r="C47" s="96"/>
      <c r="D47" s="97"/>
      <c r="E47" s="14">
        <f>SUM(E48:E52)</f>
        <v>5422</v>
      </c>
      <c r="F47" s="39"/>
    </row>
    <row r="48" spans="1:6" ht="45" customHeight="1">
      <c r="A48" s="2" t="s">
        <v>44</v>
      </c>
      <c r="B48" s="72" t="s">
        <v>26</v>
      </c>
      <c r="C48" s="73"/>
      <c r="D48" s="74"/>
      <c r="E48" s="20">
        <v>59</v>
      </c>
      <c r="F48" s="39"/>
    </row>
    <row r="49" spans="1:6" ht="39.75" customHeight="1">
      <c r="A49" s="2" t="s">
        <v>45</v>
      </c>
      <c r="B49" s="72" t="s">
        <v>6</v>
      </c>
      <c r="C49" s="73"/>
      <c r="D49" s="74"/>
      <c r="E49" s="20">
        <v>8</v>
      </c>
      <c r="F49" s="39"/>
    </row>
    <row r="50" spans="1:6" ht="36.75" customHeight="1">
      <c r="A50" s="2" t="s">
        <v>46</v>
      </c>
      <c r="B50" s="72" t="s">
        <v>7</v>
      </c>
      <c r="C50" s="73"/>
      <c r="D50" s="74"/>
      <c r="E50" s="20">
        <v>898</v>
      </c>
      <c r="F50" s="39"/>
    </row>
    <row r="51" spans="1:6" ht="15.75" customHeight="1">
      <c r="A51" s="25" t="s">
        <v>54</v>
      </c>
      <c r="B51" s="78" t="s">
        <v>55</v>
      </c>
      <c r="C51" s="93"/>
      <c r="D51" s="94"/>
      <c r="E51" s="20">
        <v>2500</v>
      </c>
      <c r="F51" s="39"/>
    </row>
    <row r="52" spans="1:6" s="6" customFormat="1" ht="31.5" customHeight="1">
      <c r="A52" s="35" t="s">
        <v>79</v>
      </c>
      <c r="B52" s="79" t="s">
        <v>137</v>
      </c>
      <c r="C52" s="80"/>
      <c r="D52" s="81"/>
      <c r="E52" s="14">
        <f>SUM(E53:E55)</f>
        <v>1957</v>
      </c>
      <c r="F52" s="40"/>
    </row>
    <row r="53" spans="1:6" ht="18" customHeight="1">
      <c r="A53" s="25" t="s">
        <v>79</v>
      </c>
      <c r="B53" s="78" t="s">
        <v>120</v>
      </c>
      <c r="C53" s="93"/>
      <c r="D53" s="94"/>
      <c r="E53" s="20">
        <v>17</v>
      </c>
      <c r="F53" s="45">
        <v>-1015</v>
      </c>
    </row>
    <row r="54" spans="1:6" ht="16.5" customHeight="1">
      <c r="A54" s="25" t="s">
        <v>79</v>
      </c>
      <c r="B54" s="78" t="s">
        <v>104</v>
      </c>
      <c r="C54" s="93"/>
      <c r="D54" s="94"/>
      <c r="E54" s="20">
        <v>800</v>
      </c>
      <c r="F54" s="39"/>
    </row>
    <row r="55" spans="1:6" ht="24" customHeight="1">
      <c r="A55" s="25" t="s">
        <v>79</v>
      </c>
      <c r="B55" s="78" t="s">
        <v>105</v>
      </c>
      <c r="C55" s="93"/>
      <c r="D55" s="94"/>
      <c r="E55" s="20">
        <v>1140</v>
      </c>
      <c r="F55" s="39"/>
    </row>
    <row r="56" spans="1:6" ht="12.75">
      <c r="A56" s="36" t="s">
        <v>47</v>
      </c>
      <c r="B56" s="120" t="s">
        <v>18</v>
      </c>
      <c r="C56" s="121"/>
      <c r="D56" s="122"/>
      <c r="E56" s="14">
        <f>E57</f>
        <v>48852</v>
      </c>
      <c r="F56" s="39"/>
    </row>
    <row r="57" spans="1:6" s="6" customFormat="1" ht="15.75" customHeight="1">
      <c r="A57" s="35" t="s">
        <v>80</v>
      </c>
      <c r="B57" s="79" t="s">
        <v>161</v>
      </c>
      <c r="C57" s="80"/>
      <c r="D57" s="81"/>
      <c r="E57" s="13">
        <f>SUM(E58:E59)</f>
        <v>48852</v>
      </c>
      <c r="F57" s="40"/>
    </row>
    <row r="58" spans="1:6" ht="18" customHeight="1">
      <c r="A58" s="25" t="s">
        <v>81</v>
      </c>
      <c r="B58" s="90" t="s">
        <v>106</v>
      </c>
      <c r="C58" s="91"/>
      <c r="D58" s="92"/>
      <c r="E58" s="20">
        <v>5907</v>
      </c>
      <c r="F58" s="45">
        <v>5107</v>
      </c>
    </row>
    <row r="59" spans="1:6" ht="15.75" customHeight="1">
      <c r="A59" s="25" t="s">
        <v>82</v>
      </c>
      <c r="B59" s="78" t="s">
        <v>107</v>
      </c>
      <c r="C59" s="93"/>
      <c r="D59" s="94"/>
      <c r="E59" s="20">
        <v>42945</v>
      </c>
      <c r="F59" s="45">
        <v>-42602</v>
      </c>
    </row>
    <row r="60" spans="1:6" s="6" customFormat="1" ht="15" customHeight="1">
      <c r="A60" s="3" t="s">
        <v>91</v>
      </c>
      <c r="B60" s="75" t="s">
        <v>93</v>
      </c>
      <c r="C60" s="82"/>
      <c r="D60" s="83"/>
      <c r="E60" s="14">
        <f>E61</f>
        <v>-71</v>
      </c>
      <c r="F60" s="40"/>
    </row>
    <row r="61" spans="1:6" s="21" customFormat="1" ht="15.75" customHeight="1">
      <c r="A61" s="25" t="s">
        <v>92</v>
      </c>
      <c r="B61" s="78" t="s">
        <v>94</v>
      </c>
      <c r="C61" s="123"/>
      <c r="D61" s="124"/>
      <c r="E61" s="15">
        <v>-71</v>
      </c>
      <c r="F61" s="60">
        <v>-71</v>
      </c>
    </row>
    <row r="62" spans="1:7" ht="42.75" customHeight="1">
      <c r="A62" s="37" t="s">
        <v>83</v>
      </c>
      <c r="B62" s="75" t="s">
        <v>8</v>
      </c>
      <c r="C62" s="76"/>
      <c r="D62" s="77"/>
      <c r="E62" s="63">
        <f>E63+E70+E84</f>
        <v>339537</v>
      </c>
      <c r="F62" s="39"/>
      <c r="G62" s="53">
        <f>F64+F65+F66+F67+F68+F69+F73+F79+F81+F83+F85+F88+F89</f>
        <v>-2253</v>
      </c>
    </row>
    <row r="63" spans="1:6" ht="28.5" customHeight="1">
      <c r="A63" s="3" t="s">
        <v>48</v>
      </c>
      <c r="B63" s="75" t="s">
        <v>53</v>
      </c>
      <c r="C63" s="73"/>
      <c r="D63" s="74"/>
      <c r="E63" s="14">
        <f>SUM(E64:E69)</f>
        <v>12548</v>
      </c>
      <c r="F63" s="39"/>
    </row>
    <row r="64" spans="1:6" ht="28.5" customHeight="1">
      <c r="A64" s="25" t="s">
        <v>158</v>
      </c>
      <c r="B64" s="78" t="s">
        <v>155</v>
      </c>
      <c r="C64" s="73"/>
      <c r="D64" s="74"/>
      <c r="E64" s="20">
        <v>2965</v>
      </c>
      <c r="F64" s="45">
        <v>2965</v>
      </c>
    </row>
    <row r="65" spans="1:6" ht="27" customHeight="1">
      <c r="A65" s="25" t="s">
        <v>136</v>
      </c>
      <c r="B65" s="78" t="s">
        <v>141</v>
      </c>
      <c r="C65" s="73"/>
      <c r="D65" s="74"/>
      <c r="E65" s="20">
        <v>0</v>
      </c>
      <c r="F65" s="45">
        <v>-145</v>
      </c>
    </row>
    <row r="66" spans="1:6" ht="15" customHeight="1">
      <c r="A66" s="25" t="s">
        <v>136</v>
      </c>
      <c r="B66" s="78" t="s">
        <v>162</v>
      </c>
      <c r="C66" s="73"/>
      <c r="D66" s="74"/>
      <c r="E66" s="20">
        <v>347</v>
      </c>
      <c r="F66" s="61">
        <v>347</v>
      </c>
    </row>
    <row r="67" spans="1:7" ht="27.75" customHeight="1">
      <c r="A67" s="25" t="s">
        <v>135</v>
      </c>
      <c r="B67" s="78" t="s">
        <v>156</v>
      </c>
      <c r="C67" s="73"/>
      <c r="D67" s="74"/>
      <c r="E67" s="20">
        <v>5018</v>
      </c>
      <c r="F67" s="45">
        <v>5018</v>
      </c>
      <c r="G67" s="12"/>
    </row>
    <row r="68" spans="1:6" ht="42" customHeight="1">
      <c r="A68" s="25" t="s">
        <v>135</v>
      </c>
      <c r="B68" s="78" t="s">
        <v>157</v>
      </c>
      <c r="C68" s="73"/>
      <c r="D68" s="74"/>
      <c r="E68" s="20">
        <v>3966</v>
      </c>
      <c r="F68" s="52">
        <v>3966</v>
      </c>
    </row>
    <row r="69" spans="1:6" ht="21" customHeight="1">
      <c r="A69" s="25" t="s">
        <v>159</v>
      </c>
      <c r="B69" s="78" t="s">
        <v>160</v>
      </c>
      <c r="C69" s="73"/>
      <c r="D69" s="74"/>
      <c r="E69" s="20">
        <v>252</v>
      </c>
      <c r="F69" s="45">
        <v>252</v>
      </c>
    </row>
    <row r="70" spans="1:6" ht="30" customHeight="1">
      <c r="A70" s="37" t="s">
        <v>108</v>
      </c>
      <c r="B70" s="75" t="s">
        <v>19</v>
      </c>
      <c r="C70" s="82"/>
      <c r="D70" s="83"/>
      <c r="E70" s="67">
        <f>SUM(E71:E83)</f>
        <v>310694</v>
      </c>
      <c r="F70" s="50"/>
    </row>
    <row r="71" spans="1:6" ht="27" customHeight="1">
      <c r="A71" s="2" t="s">
        <v>112</v>
      </c>
      <c r="B71" s="72" t="s">
        <v>131</v>
      </c>
      <c r="C71" s="88"/>
      <c r="D71" s="89"/>
      <c r="E71" s="20">
        <v>1717</v>
      </c>
      <c r="F71" s="48"/>
    </row>
    <row r="72" spans="1:6" ht="35.25" customHeight="1">
      <c r="A72" s="2" t="s">
        <v>112</v>
      </c>
      <c r="B72" s="72" t="s">
        <v>132</v>
      </c>
      <c r="C72" s="88"/>
      <c r="D72" s="89"/>
      <c r="E72" s="20">
        <v>1023</v>
      </c>
      <c r="F72" s="48"/>
    </row>
    <row r="73" spans="1:6" ht="60.75" customHeight="1">
      <c r="A73" s="2" t="s">
        <v>113</v>
      </c>
      <c r="B73" s="72" t="s">
        <v>90</v>
      </c>
      <c r="C73" s="88"/>
      <c r="D73" s="89"/>
      <c r="E73" s="20">
        <v>210696</v>
      </c>
      <c r="F73" s="45">
        <v>-15033</v>
      </c>
    </row>
    <row r="74" spans="1:6" ht="18" customHeight="1">
      <c r="A74" s="2" t="s">
        <v>114</v>
      </c>
      <c r="B74" s="72" t="s">
        <v>133</v>
      </c>
      <c r="C74" s="88"/>
      <c r="D74" s="89"/>
      <c r="E74" s="20">
        <v>3781</v>
      </c>
      <c r="F74" s="51"/>
    </row>
    <row r="75" spans="1:6" ht="47.25" customHeight="1">
      <c r="A75" s="2" t="s">
        <v>117</v>
      </c>
      <c r="B75" s="72" t="s">
        <v>88</v>
      </c>
      <c r="C75" s="88"/>
      <c r="D75" s="89"/>
      <c r="E75" s="20">
        <v>7802</v>
      </c>
      <c r="F75" s="51"/>
    </row>
    <row r="76" spans="1:6" ht="48" customHeight="1">
      <c r="A76" s="2" t="s">
        <v>115</v>
      </c>
      <c r="B76" s="72" t="s">
        <v>89</v>
      </c>
      <c r="C76" s="88"/>
      <c r="D76" s="89"/>
      <c r="E76" s="20">
        <v>8732</v>
      </c>
      <c r="F76" s="42"/>
    </row>
    <row r="77" spans="1:6" ht="36" customHeight="1">
      <c r="A77" s="2" t="s">
        <v>116</v>
      </c>
      <c r="B77" s="72" t="s">
        <v>109</v>
      </c>
      <c r="C77" s="88"/>
      <c r="D77" s="89"/>
      <c r="E77" s="20">
        <v>49610</v>
      </c>
      <c r="F77" s="48"/>
    </row>
    <row r="78" spans="1:9" ht="66" customHeight="1">
      <c r="A78" s="25" t="s">
        <v>115</v>
      </c>
      <c r="B78" s="78" t="s">
        <v>134</v>
      </c>
      <c r="C78" s="87"/>
      <c r="D78" s="71"/>
      <c r="E78" s="20">
        <v>1021</v>
      </c>
      <c r="F78" s="39"/>
      <c r="I78" t="s">
        <v>150</v>
      </c>
    </row>
    <row r="79" spans="1:6" ht="30.75" customHeight="1">
      <c r="A79" s="25" t="s">
        <v>124</v>
      </c>
      <c r="B79" s="78" t="s">
        <v>52</v>
      </c>
      <c r="C79" s="87"/>
      <c r="D79" s="71"/>
      <c r="E79" s="20">
        <v>2483</v>
      </c>
      <c r="F79" s="45">
        <v>80</v>
      </c>
    </row>
    <row r="80" spans="1:6" ht="106.5" customHeight="1">
      <c r="A80" s="2" t="s">
        <v>118</v>
      </c>
      <c r="B80" s="78" t="s">
        <v>130</v>
      </c>
      <c r="C80" s="87"/>
      <c r="D80" s="71"/>
      <c r="E80" s="20">
        <v>5172</v>
      </c>
      <c r="F80" s="39"/>
    </row>
    <row r="81" spans="1:9" ht="35.25" customHeight="1">
      <c r="A81" s="2" t="s">
        <v>119</v>
      </c>
      <c r="B81" s="72" t="s">
        <v>95</v>
      </c>
      <c r="C81" s="88"/>
      <c r="D81" s="89"/>
      <c r="E81" s="20">
        <v>10066</v>
      </c>
      <c r="F81" s="45">
        <v>1446</v>
      </c>
      <c r="G81" s="12"/>
      <c r="H81" s="12"/>
      <c r="I81" s="12"/>
    </row>
    <row r="82" spans="1:9" ht="33" customHeight="1">
      <c r="A82" s="2" t="s">
        <v>113</v>
      </c>
      <c r="B82" s="72" t="s">
        <v>142</v>
      </c>
      <c r="C82" s="73"/>
      <c r="D82" s="74"/>
      <c r="E82" s="20">
        <v>7</v>
      </c>
      <c r="F82" s="44"/>
      <c r="G82" s="12"/>
      <c r="H82" s="12"/>
      <c r="I82" s="12"/>
    </row>
    <row r="83" spans="1:9" ht="28.5" customHeight="1">
      <c r="A83" s="2" t="s">
        <v>113</v>
      </c>
      <c r="B83" s="72" t="s">
        <v>143</v>
      </c>
      <c r="C83" s="73"/>
      <c r="D83" s="74"/>
      <c r="E83" s="20">
        <v>8584</v>
      </c>
      <c r="F83" s="45">
        <v>-728</v>
      </c>
      <c r="G83" s="12"/>
      <c r="H83" s="12"/>
      <c r="I83" s="12"/>
    </row>
    <row r="84" spans="1:9" ht="19.5" customHeight="1">
      <c r="A84" s="3" t="s">
        <v>121</v>
      </c>
      <c r="B84" s="84" t="s">
        <v>122</v>
      </c>
      <c r="C84" s="85"/>
      <c r="D84" s="86"/>
      <c r="E84" s="67">
        <f>E85+E86</f>
        <v>16295</v>
      </c>
      <c r="F84" s="44"/>
      <c r="G84" s="12"/>
      <c r="H84" s="12"/>
      <c r="I84" s="12"/>
    </row>
    <row r="85" spans="1:9" ht="36" customHeight="1">
      <c r="A85" s="46" t="s">
        <v>151</v>
      </c>
      <c r="B85" s="98" t="s">
        <v>123</v>
      </c>
      <c r="C85" s="99"/>
      <c r="D85" s="100"/>
      <c r="E85" s="20">
        <v>2355</v>
      </c>
      <c r="F85" s="45">
        <v>-421</v>
      </c>
      <c r="G85" s="12"/>
      <c r="H85" s="12"/>
      <c r="I85" s="12"/>
    </row>
    <row r="86" spans="1:9" ht="48" customHeight="1">
      <c r="A86" s="47" t="s">
        <v>138</v>
      </c>
      <c r="B86" s="98" t="s">
        <v>139</v>
      </c>
      <c r="C86" s="99"/>
      <c r="D86" s="100"/>
      <c r="E86" s="20">
        <v>13940</v>
      </c>
      <c r="F86" s="44"/>
      <c r="G86" s="12"/>
      <c r="H86" s="12"/>
      <c r="I86" s="12"/>
    </row>
    <row r="87" spans="1:9" ht="24.75" customHeight="1">
      <c r="A87" s="3" t="s">
        <v>84</v>
      </c>
      <c r="B87" s="75" t="s">
        <v>85</v>
      </c>
      <c r="C87" s="82"/>
      <c r="D87" s="83"/>
      <c r="E87" s="67">
        <f>SUM(E88:E92)</f>
        <v>425390.3</v>
      </c>
      <c r="F87" s="44"/>
      <c r="G87" s="12"/>
      <c r="H87" s="12"/>
      <c r="I87" s="12"/>
    </row>
    <row r="88" spans="1:10" ht="25.5" customHeight="1">
      <c r="A88" s="2" t="s">
        <v>86</v>
      </c>
      <c r="B88" s="72" t="s">
        <v>87</v>
      </c>
      <c r="C88" s="88"/>
      <c r="D88" s="89"/>
      <c r="E88" s="20">
        <v>112305.2</v>
      </c>
      <c r="F88" s="45">
        <v>-662.3</v>
      </c>
      <c r="G88" s="43"/>
      <c r="H88" s="43"/>
      <c r="I88" s="43"/>
      <c r="J88" s="43"/>
    </row>
    <row r="89" spans="1:10" ht="27.75" customHeight="1">
      <c r="A89" s="2" t="s">
        <v>145</v>
      </c>
      <c r="B89" s="72" t="s">
        <v>146</v>
      </c>
      <c r="C89" s="88"/>
      <c r="D89" s="89"/>
      <c r="E89" s="20">
        <v>12886.5</v>
      </c>
      <c r="F89" s="45">
        <v>662.3</v>
      </c>
      <c r="G89" s="43"/>
      <c r="H89" s="12"/>
      <c r="I89" s="43"/>
      <c r="J89" s="43"/>
    </row>
    <row r="90" spans="1:10" ht="48.75" customHeight="1">
      <c r="A90" s="2" t="s">
        <v>144</v>
      </c>
      <c r="B90" s="72" t="s">
        <v>147</v>
      </c>
      <c r="C90" s="73"/>
      <c r="D90" s="74"/>
      <c r="E90" s="20">
        <v>279579</v>
      </c>
      <c r="F90" s="44"/>
      <c r="G90" s="12"/>
      <c r="H90" s="12"/>
      <c r="I90" s="12"/>
      <c r="J90" s="43"/>
    </row>
    <row r="91" spans="1:10" ht="48.75" customHeight="1">
      <c r="A91" s="2" t="s">
        <v>148</v>
      </c>
      <c r="B91" s="72" t="s">
        <v>149</v>
      </c>
      <c r="C91" s="73"/>
      <c r="D91" s="74"/>
      <c r="E91" s="20">
        <v>9699.6</v>
      </c>
      <c r="F91" s="43"/>
      <c r="G91" s="12"/>
      <c r="H91" s="12"/>
      <c r="I91" s="12"/>
      <c r="J91" s="43"/>
    </row>
    <row r="92" spans="1:10" ht="66.75" customHeight="1">
      <c r="A92" s="2" t="s">
        <v>153</v>
      </c>
      <c r="B92" s="72" t="s">
        <v>154</v>
      </c>
      <c r="C92" s="73"/>
      <c r="D92" s="74"/>
      <c r="E92" s="20">
        <v>10920</v>
      </c>
      <c r="F92" s="48"/>
      <c r="G92" s="12"/>
      <c r="H92" s="12"/>
      <c r="I92" s="43"/>
      <c r="J92" s="43"/>
    </row>
    <row r="93" spans="1:10" ht="23.25" customHeight="1">
      <c r="A93" s="7"/>
      <c r="B93" s="95" t="s">
        <v>2</v>
      </c>
      <c r="C93" s="96"/>
      <c r="D93" s="97"/>
      <c r="E93" s="63">
        <f>E11+E62+E87</f>
        <v>2024727.6</v>
      </c>
      <c r="F93" s="39"/>
      <c r="H93" t="s">
        <v>150</v>
      </c>
      <c r="J93" s="42"/>
    </row>
    <row r="94" spans="5:6" ht="12.75">
      <c r="E94" s="12"/>
      <c r="F94" s="39"/>
    </row>
    <row r="95" spans="3:20" ht="12.75">
      <c r="C95" s="68"/>
      <c r="D95" s="30"/>
      <c r="E95" s="31"/>
      <c r="F95" s="41"/>
      <c r="G95" s="30"/>
      <c r="H95" s="30"/>
      <c r="I95" s="30"/>
      <c r="J95" s="30"/>
      <c r="K95" s="30"/>
      <c r="L95" s="30"/>
      <c r="M95" s="30"/>
      <c r="N95" s="30"/>
      <c r="O95" s="30"/>
      <c r="P95" s="30"/>
      <c r="Q95" s="30"/>
      <c r="R95" s="30"/>
      <c r="S95" s="30"/>
      <c r="T95" s="30"/>
    </row>
    <row r="96" spans="3:20" ht="15">
      <c r="C96" s="70"/>
      <c r="D96" s="29"/>
      <c r="E96" s="29"/>
      <c r="F96" s="41"/>
      <c r="G96" s="30"/>
      <c r="H96" s="30"/>
      <c r="I96" s="30"/>
      <c r="J96" s="30"/>
      <c r="K96" s="30"/>
      <c r="L96" s="30"/>
      <c r="M96" s="30"/>
      <c r="N96" s="30"/>
      <c r="O96" s="30"/>
      <c r="P96" s="30"/>
      <c r="Q96" s="30"/>
      <c r="R96" s="30"/>
      <c r="S96" s="30"/>
      <c r="T96" s="30"/>
    </row>
    <row r="97" spans="2:20" ht="15">
      <c r="B97" s="26"/>
      <c r="C97" s="69"/>
      <c r="D97" s="29"/>
      <c r="E97" s="29"/>
      <c r="F97" s="41"/>
      <c r="G97" s="30"/>
      <c r="H97" s="30"/>
      <c r="I97" s="30"/>
      <c r="J97" s="30"/>
      <c r="K97" s="30"/>
      <c r="L97" s="30"/>
      <c r="M97" s="30"/>
      <c r="N97" s="30"/>
      <c r="O97" s="30"/>
      <c r="P97" s="30"/>
      <c r="Q97" s="30"/>
      <c r="R97" s="30"/>
      <c r="S97" s="30"/>
      <c r="T97" s="30"/>
    </row>
    <row r="98" spans="3:20" ht="15">
      <c r="C98" s="29"/>
      <c r="D98" s="29"/>
      <c r="E98" s="29"/>
      <c r="F98" s="41"/>
      <c r="G98" s="30"/>
      <c r="H98" s="30"/>
      <c r="I98" s="30"/>
      <c r="J98" s="30"/>
      <c r="K98" s="30"/>
      <c r="L98" s="30"/>
      <c r="M98" s="30"/>
      <c r="N98" s="30"/>
      <c r="O98" s="30"/>
      <c r="P98" s="30"/>
      <c r="Q98" s="30"/>
      <c r="R98" s="30"/>
      <c r="S98" s="30"/>
      <c r="T98" s="30"/>
    </row>
    <row r="99" spans="3:20" ht="15">
      <c r="C99" s="29"/>
      <c r="D99" s="29"/>
      <c r="E99" s="29"/>
      <c r="F99" s="41"/>
      <c r="G99" s="30"/>
      <c r="H99" s="30"/>
      <c r="I99" s="30"/>
      <c r="J99" s="30"/>
      <c r="K99" s="30"/>
      <c r="L99" s="30"/>
      <c r="M99" s="30"/>
      <c r="N99" s="30"/>
      <c r="O99" s="30"/>
      <c r="P99" s="30"/>
      <c r="Q99" s="30"/>
      <c r="R99" s="30"/>
      <c r="S99" s="30"/>
      <c r="T99" s="30"/>
    </row>
    <row r="100" spans="2:20" ht="15">
      <c r="B100" s="26"/>
      <c r="C100" s="29"/>
      <c r="D100" s="29"/>
      <c r="E100" s="29"/>
      <c r="F100" s="41"/>
      <c r="G100" s="30"/>
      <c r="H100" s="30"/>
      <c r="I100" s="30"/>
      <c r="J100" s="30"/>
      <c r="K100" s="30"/>
      <c r="L100" s="30"/>
      <c r="M100" s="30"/>
      <c r="N100" s="30"/>
      <c r="O100" s="30"/>
      <c r="P100" s="30"/>
      <c r="Q100" s="30"/>
      <c r="R100" s="30"/>
      <c r="S100" s="30"/>
      <c r="T100" s="30"/>
    </row>
    <row r="101" spans="1:20" ht="15">
      <c r="A101" s="12"/>
      <c r="B101" s="57"/>
      <c r="C101" s="58"/>
      <c r="D101" s="29"/>
      <c r="E101" s="29"/>
      <c r="F101" s="41"/>
      <c r="G101" s="30"/>
      <c r="H101" s="30"/>
      <c r="I101" s="30"/>
      <c r="J101" s="30"/>
      <c r="K101" s="30"/>
      <c r="L101" s="30"/>
      <c r="M101" s="30"/>
      <c r="N101" s="30"/>
      <c r="O101" s="30"/>
      <c r="P101" s="30"/>
      <c r="Q101" s="30"/>
      <c r="R101" s="30"/>
      <c r="S101" s="30"/>
      <c r="T101" s="30"/>
    </row>
    <row r="102" spans="1:20" ht="15">
      <c r="A102" s="12"/>
      <c r="B102" s="12"/>
      <c r="C102" s="59"/>
      <c r="D102" s="30"/>
      <c r="E102" s="30"/>
      <c r="F102" s="41"/>
      <c r="G102" s="30"/>
      <c r="H102" s="30"/>
      <c r="I102" s="30"/>
      <c r="J102" s="30"/>
      <c r="K102" s="30"/>
      <c r="L102" s="30"/>
      <c r="M102" s="30"/>
      <c r="N102" s="30"/>
      <c r="O102" s="30"/>
      <c r="P102" s="30"/>
      <c r="Q102" s="30"/>
      <c r="R102" s="30"/>
      <c r="S102" s="30"/>
      <c r="T102" s="30"/>
    </row>
    <row r="103" spans="2:20" ht="12.75">
      <c r="B103" s="26"/>
      <c r="C103" s="38"/>
      <c r="D103" s="30"/>
      <c r="E103" s="30"/>
      <c r="F103" s="41"/>
      <c r="G103" s="30"/>
      <c r="H103" s="30"/>
      <c r="I103" s="30"/>
      <c r="J103" s="30"/>
      <c r="K103" s="30"/>
      <c r="L103" s="30"/>
      <c r="M103" s="30"/>
      <c r="N103" s="30"/>
      <c r="O103" s="30"/>
      <c r="P103" s="30"/>
      <c r="Q103" s="30"/>
      <c r="R103" s="30"/>
      <c r="S103" s="30"/>
      <c r="T103" s="30"/>
    </row>
    <row r="104" spans="3:20" ht="15">
      <c r="C104" s="29"/>
      <c r="D104" s="30"/>
      <c r="E104" s="30"/>
      <c r="F104" s="41"/>
      <c r="G104" s="30"/>
      <c r="H104" s="30"/>
      <c r="I104" s="30"/>
      <c r="J104" s="30"/>
      <c r="K104" s="30"/>
      <c r="L104" s="30"/>
      <c r="M104" s="30"/>
      <c r="N104" s="30"/>
      <c r="O104" s="30"/>
      <c r="P104" s="30"/>
      <c r="Q104" s="30"/>
      <c r="R104" s="30"/>
      <c r="S104" s="30"/>
      <c r="T104" s="30"/>
    </row>
    <row r="105" spans="3:20" ht="14.25">
      <c r="C105" s="32"/>
      <c r="D105" s="30"/>
      <c r="E105" s="30"/>
      <c r="F105" s="41"/>
      <c r="G105" s="30"/>
      <c r="H105" s="30"/>
      <c r="I105" s="30"/>
      <c r="J105" s="30"/>
      <c r="K105" s="30"/>
      <c r="L105" s="30"/>
      <c r="M105" s="30"/>
      <c r="N105" s="30"/>
      <c r="O105" s="30"/>
      <c r="P105" s="30"/>
      <c r="Q105" s="30"/>
      <c r="R105" s="30"/>
      <c r="S105" s="30"/>
      <c r="T105" s="30"/>
    </row>
    <row r="106" spans="3:20" ht="15">
      <c r="C106" s="33"/>
      <c r="D106" s="34"/>
      <c r="E106" s="34"/>
      <c r="F106" s="41"/>
      <c r="G106" s="30"/>
      <c r="H106" s="30"/>
      <c r="I106" s="30"/>
      <c r="J106" s="30"/>
      <c r="K106" s="30"/>
      <c r="L106" s="30"/>
      <c r="M106" s="30"/>
      <c r="N106" s="30"/>
      <c r="O106" s="30"/>
      <c r="P106" s="30"/>
      <c r="Q106" s="30"/>
      <c r="R106" s="30"/>
      <c r="S106" s="30"/>
      <c r="T106" s="30"/>
    </row>
    <row r="107" spans="3:20" ht="12.75">
      <c r="C107" s="30"/>
      <c r="D107" s="30"/>
      <c r="E107" s="30"/>
      <c r="F107" s="41"/>
      <c r="G107" s="30"/>
      <c r="H107" s="30"/>
      <c r="I107" s="30"/>
      <c r="J107" s="30"/>
      <c r="K107" s="30"/>
      <c r="L107" s="30"/>
      <c r="M107" s="30"/>
      <c r="N107" s="30"/>
      <c r="O107" s="30"/>
      <c r="P107" s="30"/>
      <c r="Q107" s="30"/>
      <c r="R107" s="30"/>
      <c r="S107" s="30"/>
      <c r="T107" s="30"/>
    </row>
    <row r="108" spans="3:20" ht="12.75">
      <c r="C108" s="30"/>
      <c r="D108" s="30"/>
      <c r="E108" s="30"/>
      <c r="F108" s="41"/>
      <c r="G108" s="30"/>
      <c r="H108" s="30"/>
      <c r="I108" s="30"/>
      <c r="J108" s="30"/>
      <c r="K108" s="30"/>
      <c r="L108" s="30"/>
      <c r="M108" s="30"/>
      <c r="N108" s="30"/>
      <c r="O108" s="30"/>
      <c r="P108" s="30"/>
      <c r="Q108" s="30"/>
      <c r="R108" s="30"/>
      <c r="S108" s="30"/>
      <c r="T108" s="30"/>
    </row>
    <row r="109" spans="3:20" ht="12.75">
      <c r="C109" s="30"/>
      <c r="D109" s="30"/>
      <c r="E109" s="30"/>
      <c r="F109" s="41"/>
      <c r="G109" s="30"/>
      <c r="H109" s="30"/>
      <c r="I109" s="30"/>
      <c r="J109" s="30"/>
      <c r="K109" s="30"/>
      <c r="L109" s="30"/>
      <c r="M109" s="30"/>
      <c r="N109" s="30"/>
      <c r="O109" s="30"/>
      <c r="P109" s="30"/>
      <c r="Q109" s="30"/>
      <c r="R109" s="30"/>
      <c r="S109" s="30"/>
      <c r="T109" s="30"/>
    </row>
    <row r="110" spans="3:20" ht="12.75">
      <c r="C110" s="30"/>
      <c r="D110" s="30"/>
      <c r="E110" s="30"/>
      <c r="F110" s="41"/>
      <c r="G110" s="30"/>
      <c r="H110" s="30"/>
      <c r="I110" s="30"/>
      <c r="J110" s="30"/>
      <c r="K110" s="30"/>
      <c r="L110" s="30"/>
      <c r="M110" s="30"/>
      <c r="N110" s="30"/>
      <c r="O110" s="30"/>
      <c r="P110" s="30"/>
      <c r="Q110" s="30"/>
      <c r="R110" s="30"/>
      <c r="S110" s="30"/>
      <c r="T110" s="30"/>
    </row>
    <row r="111" spans="3:20" ht="12.75">
      <c r="C111" s="30"/>
      <c r="D111" s="30"/>
      <c r="E111" s="30"/>
      <c r="F111" s="41"/>
      <c r="G111" s="30"/>
      <c r="H111" s="30"/>
      <c r="I111" s="30"/>
      <c r="J111" s="30"/>
      <c r="K111" s="30"/>
      <c r="L111" s="30"/>
      <c r="M111" s="30"/>
      <c r="N111" s="30"/>
      <c r="O111" s="30"/>
      <c r="P111" s="30"/>
      <c r="Q111" s="30"/>
      <c r="R111" s="30"/>
      <c r="S111" s="30"/>
      <c r="T111" s="30"/>
    </row>
    <row r="112" spans="3:20" ht="12.75">
      <c r="C112" s="30"/>
      <c r="D112" s="30"/>
      <c r="E112" s="30"/>
      <c r="F112" s="41"/>
      <c r="G112" s="30"/>
      <c r="H112" s="30"/>
      <c r="I112" s="30"/>
      <c r="J112" s="30"/>
      <c r="K112" s="30"/>
      <c r="L112" s="30"/>
      <c r="M112" s="30"/>
      <c r="N112" s="30"/>
      <c r="O112" s="30"/>
      <c r="P112" s="30"/>
      <c r="Q112" s="30"/>
      <c r="R112" s="30"/>
      <c r="S112" s="30"/>
      <c r="T112" s="30"/>
    </row>
    <row r="113" spans="3:20" ht="12.75">
      <c r="C113" s="30"/>
      <c r="D113" s="30"/>
      <c r="E113" s="30"/>
      <c r="F113" s="41"/>
      <c r="G113" s="30"/>
      <c r="H113" s="30"/>
      <c r="I113" s="30"/>
      <c r="J113" s="30"/>
      <c r="K113" s="30"/>
      <c r="L113" s="30"/>
      <c r="M113" s="30"/>
      <c r="N113" s="30"/>
      <c r="O113" s="30"/>
      <c r="P113" s="30"/>
      <c r="Q113" s="30"/>
      <c r="R113" s="30"/>
      <c r="S113" s="30"/>
      <c r="T113" s="30"/>
    </row>
    <row r="114" spans="3:20" ht="12.75">
      <c r="C114" s="30"/>
      <c r="D114" s="30"/>
      <c r="E114" s="30"/>
      <c r="F114" s="41"/>
      <c r="G114" s="30"/>
      <c r="H114" s="30"/>
      <c r="I114" s="30"/>
      <c r="J114" s="30"/>
      <c r="K114" s="30"/>
      <c r="L114" s="30"/>
      <c r="M114" s="30"/>
      <c r="N114" s="30"/>
      <c r="O114" s="30"/>
      <c r="P114" s="30"/>
      <c r="Q114" s="30"/>
      <c r="R114" s="30"/>
      <c r="S114" s="30"/>
      <c r="T114" s="30"/>
    </row>
    <row r="115" spans="3:20" ht="12.75">
      <c r="C115" s="30"/>
      <c r="D115" s="30"/>
      <c r="E115" s="30"/>
      <c r="F115" s="41"/>
      <c r="G115" s="30"/>
      <c r="H115" s="30"/>
      <c r="I115" s="30"/>
      <c r="J115" s="30"/>
      <c r="K115" s="30"/>
      <c r="L115" s="30"/>
      <c r="M115" s="30"/>
      <c r="N115" s="30"/>
      <c r="O115" s="30"/>
      <c r="P115" s="30"/>
      <c r="Q115" s="30"/>
      <c r="R115" s="30"/>
      <c r="S115" s="30"/>
      <c r="T115" s="30"/>
    </row>
    <row r="116" spans="3:20" ht="12.75">
      <c r="C116" s="30"/>
      <c r="D116" s="30"/>
      <c r="E116" s="30"/>
      <c r="F116" s="41"/>
      <c r="G116" s="30"/>
      <c r="H116" s="30"/>
      <c r="I116" s="30"/>
      <c r="J116" s="30"/>
      <c r="K116" s="30"/>
      <c r="L116" s="30"/>
      <c r="M116" s="30"/>
      <c r="N116" s="30"/>
      <c r="O116" s="30"/>
      <c r="P116" s="30"/>
      <c r="Q116" s="30"/>
      <c r="R116" s="30"/>
      <c r="S116" s="30"/>
      <c r="T116" s="30"/>
    </row>
    <row r="117" spans="3:20" ht="12.75">
      <c r="C117" s="30"/>
      <c r="D117" s="30"/>
      <c r="E117" s="30"/>
      <c r="F117" s="41"/>
      <c r="G117" s="30"/>
      <c r="H117" s="30"/>
      <c r="I117" s="30"/>
      <c r="J117" s="30"/>
      <c r="K117" s="30"/>
      <c r="L117" s="30"/>
      <c r="M117" s="30"/>
      <c r="N117" s="30"/>
      <c r="O117" s="30"/>
      <c r="P117" s="30"/>
      <c r="Q117" s="30"/>
      <c r="R117" s="30"/>
      <c r="S117" s="30"/>
      <c r="T117" s="30"/>
    </row>
    <row r="118" spans="3:20" ht="12.75">
      <c r="C118" s="30"/>
      <c r="D118" s="30"/>
      <c r="E118" s="30"/>
      <c r="F118" s="41"/>
      <c r="G118" s="30"/>
      <c r="H118" s="30"/>
      <c r="I118" s="30"/>
      <c r="J118" s="30"/>
      <c r="K118" s="30"/>
      <c r="L118" s="30"/>
      <c r="M118" s="30"/>
      <c r="N118" s="30"/>
      <c r="O118" s="30"/>
      <c r="P118" s="30"/>
      <c r="Q118" s="30"/>
      <c r="R118" s="30"/>
      <c r="S118" s="30"/>
      <c r="T118" s="30"/>
    </row>
    <row r="119" spans="3:20" ht="12.75">
      <c r="C119" s="30"/>
      <c r="D119" s="30"/>
      <c r="E119" s="30"/>
      <c r="F119" s="41"/>
      <c r="G119" s="30"/>
      <c r="H119" s="30"/>
      <c r="I119" s="30"/>
      <c r="J119" s="30"/>
      <c r="K119" s="30"/>
      <c r="L119" s="30"/>
      <c r="M119" s="30"/>
      <c r="N119" s="30"/>
      <c r="O119" s="30"/>
      <c r="P119" s="30"/>
      <c r="Q119" s="30"/>
      <c r="R119" s="30"/>
      <c r="S119" s="30"/>
      <c r="T119" s="30"/>
    </row>
    <row r="120" spans="3:20" ht="12.75">
      <c r="C120" s="30"/>
      <c r="D120" s="30"/>
      <c r="E120" s="30"/>
      <c r="F120" s="41"/>
      <c r="G120" s="30"/>
      <c r="H120" s="30"/>
      <c r="I120" s="30"/>
      <c r="J120" s="30"/>
      <c r="K120" s="30"/>
      <c r="L120" s="30"/>
      <c r="M120" s="30"/>
      <c r="N120" s="30"/>
      <c r="O120" s="30"/>
      <c r="P120" s="30"/>
      <c r="Q120" s="30"/>
      <c r="R120" s="30"/>
      <c r="S120" s="30"/>
      <c r="T120" s="30"/>
    </row>
    <row r="121" ht="12.75">
      <c r="F121" s="39"/>
    </row>
    <row r="122" ht="12.75">
      <c r="F122" s="39"/>
    </row>
    <row r="123" ht="12.75">
      <c r="F123" s="39"/>
    </row>
    <row r="124" ht="12.75">
      <c r="F124" s="39"/>
    </row>
    <row r="125" ht="12.75">
      <c r="F125" s="39"/>
    </row>
    <row r="126" ht="12.75">
      <c r="F126" s="39"/>
    </row>
    <row r="127" ht="12.75">
      <c r="F127" s="39"/>
    </row>
    <row r="128" ht="12.75">
      <c r="F128" s="39"/>
    </row>
  </sheetData>
  <mergeCells count="85">
    <mergeCell ref="B37:D37"/>
    <mergeCell ref="B64:D64"/>
    <mergeCell ref="B76:D76"/>
    <mergeCell ref="B71:D71"/>
    <mergeCell ref="B67:D67"/>
    <mergeCell ref="B75:D75"/>
    <mergeCell ref="B53:D53"/>
    <mergeCell ref="B54:D54"/>
    <mergeCell ref="B61:D61"/>
    <mergeCell ref="B59:D59"/>
    <mergeCell ref="B50:D50"/>
    <mergeCell ref="B86:D86"/>
    <mergeCell ref="B82:D82"/>
    <mergeCell ref="B83:D83"/>
    <mergeCell ref="B81:D81"/>
    <mergeCell ref="B80:D80"/>
    <mergeCell ref="B55:D55"/>
    <mergeCell ref="B78:D78"/>
    <mergeCell ref="B72:D72"/>
    <mergeCell ref="B56:D56"/>
    <mergeCell ref="B32:D32"/>
    <mergeCell ref="B39:D39"/>
    <mergeCell ref="B46:D46"/>
    <mergeCell ref="B33:D33"/>
    <mergeCell ref="B44:D44"/>
    <mergeCell ref="B40:D40"/>
    <mergeCell ref="B34:D34"/>
    <mergeCell ref="B38:D38"/>
    <mergeCell ref="B35:D35"/>
    <mergeCell ref="B36:D36"/>
    <mergeCell ref="B28:D28"/>
    <mergeCell ref="B26:D26"/>
    <mergeCell ref="B31:D31"/>
    <mergeCell ref="B29:D29"/>
    <mergeCell ref="B30:D30"/>
    <mergeCell ref="B22:D22"/>
    <mergeCell ref="B13:D13"/>
    <mergeCell ref="B14:D14"/>
    <mergeCell ref="B19:D19"/>
    <mergeCell ref="B10:D10"/>
    <mergeCell ref="B11:D11"/>
    <mergeCell ref="B16:D16"/>
    <mergeCell ref="B21:D21"/>
    <mergeCell ref="A8:E8"/>
    <mergeCell ref="B12:D12"/>
    <mergeCell ref="B25:D25"/>
    <mergeCell ref="B27:D27"/>
    <mergeCell ref="B20:D20"/>
    <mergeCell ref="B24:D24"/>
    <mergeCell ref="B15:D15"/>
    <mergeCell ref="B18:D18"/>
    <mergeCell ref="B17:D17"/>
    <mergeCell ref="B23:D23"/>
    <mergeCell ref="B93:D93"/>
    <mergeCell ref="B63:D63"/>
    <mergeCell ref="B68:D68"/>
    <mergeCell ref="B85:D85"/>
    <mergeCell ref="B77:D77"/>
    <mergeCell ref="B73:D73"/>
    <mergeCell ref="B65:D65"/>
    <mergeCell ref="B87:D87"/>
    <mergeCell ref="B89:D89"/>
    <mergeCell ref="B88:D88"/>
    <mergeCell ref="B41:D41"/>
    <mergeCell ref="B42:D42"/>
    <mergeCell ref="B48:D48"/>
    <mergeCell ref="B58:D58"/>
    <mergeCell ref="B45:D45"/>
    <mergeCell ref="B52:D52"/>
    <mergeCell ref="B51:D51"/>
    <mergeCell ref="B43:D43"/>
    <mergeCell ref="B47:D47"/>
    <mergeCell ref="B49:D49"/>
    <mergeCell ref="B57:D57"/>
    <mergeCell ref="B60:D60"/>
    <mergeCell ref="B84:D84"/>
    <mergeCell ref="B79:D79"/>
    <mergeCell ref="B70:D70"/>
    <mergeCell ref="B74:D74"/>
    <mergeCell ref="B69:D69"/>
    <mergeCell ref="B92:D92"/>
    <mergeCell ref="B90:D90"/>
    <mergeCell ref="B91:D91"/>
    <mergeCell ref="B62:D62"/>
    <mergeCell ref="B66:D66"/>
  </mergeCells>
  <printOptions horizontalCentered="1"/>
  <pageMargins left="0.43" right="0.33" top="0.34" bottom="0.2755905511811024" header="0.22" footer="0.38"/>
  <pageSetup fitToHeight="3"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Администрация</cp:lastModifiedBy>
  <cp:lastPrinted>2009-05-21T07:04:53Z</cp:lastPrinted>
  <dcterms:created xsi:type="dcterms:W3CDTF">2003-12-24T07:39:21Z</dcterms:created>
  <dcterms:modified xsi:type="dcterms:W3CDTF">2009-05-21T10:39:14Z</dcterms:modified>
  <cp:category/>
  <cp:version/>
  <cp:contentType/>
  <cp:contentStatus/>
</cp:coreProperties>
</file>