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'Доходы'!$A$1:$E$79</definedName>
  </definedNames>
  <calcPr fullCalcOnLoad="1"/>
</workbook>
</file>

<file path=xl/sharedStrings.xml><?xml version="1.0" encoding="utf-8"?>
<sst xmlns="http://schemas.openxmlformats.org/spreadsheetml/2006/main" count="155" uniqueCount="148">
  <si>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</si>
  <si>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</si>
  <si>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</si>
  <si>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</si>
  <si>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</si>
  <si>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</si>
  <si>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</si>
  <si>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</si>
  <si>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</si>
  <si>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</si>
  <si>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</si>
  <si>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</si>
  <si>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</si>
  <si>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</si>
  <si>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</si>
  <si>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</si>
  <si>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</si>
  <si>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</si>
  <si>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</si>
  <si>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</si>
  <si>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</si>
  <si>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</si>
  <si>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</si>
  <si>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</si>
  <si>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</si>
  <si>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</si>
  <si>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</si>
  <si>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</si>
  <si>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</si>
  <si>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</si>
  <si>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</si>
  <si>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</si>
  <si>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</si>
  <si>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</si>
  <si>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</si>
  <si>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</si>
  <si>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</si>
  <si>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</si>
  <si>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</si>
  <si>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</si>
  <si>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</si>
  <si>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</si>
  <si>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</si>
  <si>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</si>
  <si>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</si>
  <si>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</si>
  <si>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</si>
  <si>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</si>
  <si>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</si>
  <si>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</si>
  <si>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</si>
  <si>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</si>
  <si>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</si>
  <si>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</si>
  <si>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</si>
  <si>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</si>
  <si>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</si>
  <si>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</si>
  <si>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</si>
  <si>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</si>
  <si>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</si>
  <si>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</si>
  <si>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</si>
  <si>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</si>
  <si>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 xml:space="preserve">Налоговые доходы = </t>
  </si>
  <si>
    <t>на финансирование материальной поддержки детей-сирот и детей, оставшихся без попечения родителей, переданных на усыновление в семьи граждан РФ</t>
  </si>
  <si>
    <t>на капитальные вложения для финансирования проектно-изыскательских работ, строительства и реконструкции объектов физической культуры и спорта</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</si>
  <si>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</si>
  <si>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</si>
  <si>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</si>
  <si>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</si>
  <si>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</si>
  <si>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</si>
  <si>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</si>
  <si>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</si>
  <si>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</si>
  <si>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</si>
  <si>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</si>
  <si>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</si>
  <si>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</si>
  <si>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</si>
  <si>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</si>
  <si>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</si>
  <si>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</si>
  <si>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</si>
  <si>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</si>
  <si>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</si>
  <si>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</si>
  <si>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</si>
  <si>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</si>
  <si>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</si>
  <si>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</si>
  <si>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</si>
  <si>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</si>
  <si>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</si>
  <si>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</si>
  <si>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</si>
  <si>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</si>
  <si>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</si>
  <si>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</si>
  <si>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</si>
  <si>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</si>
  <si>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</si>
  <si>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</si>
  <si>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</si>
  <si>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000 2 02 02040 04 0000 151</t>
  </si>
  <si>
    <t>000 2 02 02028 04 0000 151</t>
  </si>
  <si>
    <t>000 2 02 03999 04 0000 151</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</si>
  <si>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</si>
  <si>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</si>
  <si>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</si>
  <si>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</si>
  <si>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</si>
  <si>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</si>
  <si>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</si>
  <si>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Неналоговые доходы=                                                          Налоговые и неналоговые=</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</si>
  <si>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</si>
  <si>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</si>
  <si>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</si>
  <si>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</si>
  <si>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</si>
  <si>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</si>
  <si>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</si>
  <si>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</si>
  <si>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</si>
  <si>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(388,4 - предпр МУЗ ДЦГБ; 3088,6 - остатки предприним 2006г; 288,5 - остатки обл наказов избир 2006г. МУЗ ДЦГБ; (-671,0) - возврат субвенции на обеспечение жильем отдельных категорий граждан в ОБ)  </t>
  </si>
  <si>
    <t xml:space="preserve">Увеличение бюджета на 3094,5 тыс.руб (21.02.2007) </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</si>
  <si>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</si>
  <si>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</si>
  <si>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</si>
  <si>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</si>
  <si>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Доходы+предпри-нимательская</t>
  </si>
  <si>
    <t>000 2 02 02043 04 0000 151</t>
  </si>
  <si>
    <t>000 2 02 02051 04 0000 151</t>
  </si>
  <si>
    <t>000 2 02 02038 04 0000 151</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</si>
  <si>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</si>
  <si>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</si>
  <si>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частичное возмещение расходов бюджетов муниципальных образований Московской облпсти, связанных с осуществлением ежемесячных выплат на содержание детей в семьях опекунов (попечителей) и приемных семьях</t>
  </si>
  <si>
    <t>Увеличение бюджета на 113077,0 тыс. руб (21.03.2007г.)</t>
  </si>
  <si>
    <t>000 2 02 02044 04 0000 151</t>
  </si>
  <si>
    <t>000 2 02 02050 04 0000 151</t>
  </si>
  <si>
    <t xml:space="preserve">Увеличение бюджета на 213858,8 тыс.руб (17.01.2007г.) (89072,0 - доходы текущего года; 6142,6 - остатки предпринимательской за 2006 год; 1325,9 - остатки субвенций и взаимных расчетов за 2006 год; 16318,3 - остатки ЦБФ; 100000,0 - кредит на строительство хирургического корпуса; 1000,0 - обслуживание долга)  </t>
  </si>
  <si>
    <t xml:space="preserve">Приложение №2 </t>
  </si>
  <si>
    <t>к решению Совета депутатов</t>
  </si>
  <si>
    <t>(Приложение №2</t>
  </si>
  <si>
    <t>к НРСД от 29.11.2006г. №101-нр)</t>
  </si>
  <si>
    <t>от 21.03.2007г. №12-нр</t>
  </si>
  <si>
    <t xml:space="preserve">Поступления доходов в  бюджет городского округа Долгопрудный                                                                по основным источникам в 2007 году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</si>
</sst>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5">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sz val="10"/>
      <color indexed="14"/>
      <name val="Arial Cyr"/>
      <family val="2"/>
    </font>
    <font>
      <sz val="10"/>
      <color indexed="46"/>
      <name val="Arial Cyr"/>
      <family val="2"/>
    </font>
    <font>
      <i/>
      <sz val="8"/>
      <name val="Arial Cyr"/>
      <family val="2"/>
    </font>
    <font>
      <b/>
      <sz val="11"/>
      <name val="Arial Cyr"/>
      <family val="2"/>
    </font>
    <font>
      <sz val="12"/>
      <name val="Arial Cyr"/>
      <family val="0"/>
    </font>
    <font>
      <sz val="11"/>
      <name val="Arial Cyr"/>
      <family val="2"/>
    </font>
    <font>
      <b/>
      <sz val="9"/>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8" fillId="0" borderId="0" xfId="0" applyFont="1" applyAlignment="1">
      <alignment/>
    </xf>
    <xf numFmtId="0" fontId="7" fillId="0" borderId="0" xfId="0" applyFont="1" applyFill="1" applyAlignment="1">
      <alignment/>
    </xf>
    <xf numFmtId="2" fontId="2" fillId="0" borderId="0" xfId="0" applyNumberFormat="1" applyFont="1" applyBorder="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3"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ill="1" applyAlignment="1">
      <alignment/>
    </xf>
    <xf numFmtId="164" fontId="0" fillId="0" borderId="0" xfId="0" applyNumberFormat="1" applyFill="1" applyAlignment="1">
      <alignment/>
    </xf>
    <xf numFmtId="0" fontId="11" fillId="0" borderId="0" xfId="0" applyFont="1" applyBorder="1" applyAlignment="1">
      <alignment horizontal="center" wrapText="1"/>
    </xf>
    <xf numFmtId="0" fontId="11" fillId="0" borderId="0" xfId="0" applyFont="1" applyBorder="1" applyAlignment="1">
      <alignment wrapText="1"/>
    </xf>
    <xf numFmtId="0" fontId="0" fillId="0" borderId="0" xfId="0" applyFont="1" applyBorder="1" applyAlignment="1">
      <alignment wrapText="1"/>
    </xf>
    <xf numFmtId="164" fontId="10" fillId="0" borderId="1" xfId="0" applyNumberFormat="1" applyFont="1" applyBorder="1" applyAlignment="1">
      <alignment wrapText="1"/>
    </xf>
    <xf numFmtId="0" fontId="12" fillId="0" borderId="0" xfId="0" applyFont="1" applyAlignment="1">
      <alignment/>
    </xf>
    <xf numFmtId="164" fontId="0" fillId="0" borderId="1" xfId="0" applyNumberFormat="1" applyFont="1" applyFill="1" applyBorder="1" applyAlignment="1">
      <alignment/>
    </xf>
    <xf numFmtId="49" fontId="1" fillId="0" borderId="0" xfId="0" applyNumberFormat="1" applyFont="1" applyFill="1" applyAlignment="1">
      <alignment/>
    </xf>
    <xf numFmtId="49" fontId="1" fillId="0" borderId="0" xfId="0" applyNumberFormat="1" applyFont="1" applyFill="1" applyAlignment="1">
      <alignment/>
    </xf>
    <xf numFmtId="0" fontId="4" fillId="0" borderId="0" xfId="0" applyFont="1" applyFill="1" applyAlignment="1">
      <alignment wrapText="1"/>
    </xf>
    <xf numFmtId="49" fontId="4" fillId="0" borderId="0" xfId="0" applyNumberFormat="1" applyFont="1" applyFill="1" applyBorder="1" applyAlignment="1">
      <alignment/>
    </xf>
    <xf numFmtId="0" fontId="3" fillId="0" borderId="0" xfId="0" applyFont="1" applyFill="1" applyAlignment="1">
      <alignment/>
    </xf>
    <xf numFmtId="2" fontId="10" fillId="0" borderId="0" xfId="0" applyNumberFormat="1" applyFont="1" applyBorder="1" applyAlignment="1">
      <alignment/>
    </xf>
    <xf numFmtId="2" fontId="5" fillId="0" borderId="0" xfId="0" applyNumberFormat="1" applyFont="1" applyBorder="1" applyAlignment="1">
      <alignment/>
    </xf>
    <xf numFmtId="2" fontId="0" fillId="0" borderId="0" xfId="0" applyNumberFormat="1" applyFill="1" applyAlignment="1">
      <alignment/>
    </xf>
    <xf numFmtId="2" fontId="0" fillId="0" borderId="0" xfId="0" applyNumberFormat="1" applyAlignment="1">
      <alignment horizontal="right"/>
    </xf>
    <xf numFmtId="2" fontId="0" fillId="0" borderId="0" xfId="0" applyNumberFormat="1" applyAlignment="1">
      <alignment/>
    </xf>
    <xf numFmtId="2" fontId="0" fillId="0" borderId="0" xfId="0" applyNumberFormat="1" applyFill="1" applyAlignment="1">
      <alignment/>
    </xf>
    <xf numFmtId="2" fontId="3" fillId="0" borderId="0" xfId="0" applyNumberFormat="1" applyFont="1" applyFill="1" applyBorder="1" applyAlignment="1">
      <alignment/>
    </xf>
    <xf numFmtId="2" fontId="3" fillId="0" borderId="0" xfId="0" applyNumberFormat="1" applyFont="1" applyFill="1" applyAlignment="1">
      <alignment horizontal="left"/>
    </xf>
    <xf numFmtId="2" fontId="3" fillId="0" borderId="0" xfId="0" applyNumberFormat="1" applyFont="1" applyFill="1" applyAlignment="1">
      <alignment/>
    </xf>
    <xf numFmtId="2" fontId="3" fillId="0" borderId="0" xfId="0" applyNumberFormat="1" applyFont="1" applyFill="1" applyBorder="1" applyAlignment="1">
      <alignment horizontal="left"/>
    </xf>
    <xf numFmtId="2" fontId="1" fillId="0" borderId="0" xfId="0" applyNumberFormat="1" applyFont="1" applyFill="1" applyBorder="1" applyAlignment="1">
      <alignment/>
    </xf>
    <xf numFmtId="2" fontId="6" fillId="0" borderId="0" xfId="0" applyNumberFormat="1" applyFont="1" applyFill="1" applyBorder="1" applyAlignment="1">
      <alignment/>
    </xf>
    <xf numFmtId="2" fontId="3" fillId="0" borderId="0" xfId="0" applyNumberFormat="1" applyFont="1" applyFill="1" applyBorder="1" applyAlignment="1">
      <alignment wrapText="1"/>
    </xf>
    <xf numFmtId="2" fontId="2" fillId="0" borderId="2"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wrapText="1"/>
    </xf>
    <xf numFmtId="2" fontId="3" fillId="0" borderId="2" xfId="0" applyNumberFormat="1" applyFont="1" applyFill="1" applyBorder="1" applyAlignment="1">
      <alignment/>
    </xf>
    <xf numFmtId="2" fontId="3" fillId="0" borderId="0" xfId="0" applyNumberFormat="1" applyFont="1" applyFill="1" applyBorder="1" applyAlignment="1">
      <alignment/>
    </xf>
    <xf numFmtId="2" fontId="2" fillId="0" borderId="0" xfId="0" applyNumberFormat="1" applyFont="1" applyFill="1" applyBorder="1" applyAlignment="1">
      <alignment wrapText="1"/>
    </xf>
    <xf numFmtId="2" fontId="2" fillId="0" borderId="0" xfId="0" applyNumberFormat="1" applyFont="1" applyFill="1" applyBorder="1" applyAlignment="1">
      <alignment horizontal="right" wrapText="1"/>
    </xf>
    <xf numFmtId="164" fontId="3" fillId="0" borderId="0" xfId="0" applyNumberFormat="1" applyFont="1" applyFill="1" applyBorder="1" applyAlignment="1">
      <alignment/>
    </xf>
    <xf numFmtId="164" fontId="3" fillId="0" borderId="0" xfId="0" applyNumberFormat="1" applyFont="1" applyFill="1" applyBorder="1" applyAlignment="1">
      <alignment horizontal="left"/>
    </xf>
    <xf numFmtId="0" fontId="0" fillId="0" borderId="0" xfId="0" applyFont="1" applyFill="1" applyAlignment="1">
      <alignment/>
    </xf>
    <xf numFmtId="0" fontId="0" fillId="0" borderId="0" xfId="0" applyFont="1" applyAlignment="1">
      <alignment/>
    </xf>
    <xf numFmtId="164" fontId="2" fillId="0" borderId="0" xfId="0" applyNumberFormat="1" applyFont="1" applyFill="1" applyBorder="1" applyAlignment="1">
      <alignment/>
    </xf>
    <xf numFmtId="164" fontId="1" fillId="0" borderId="3" xfId="0" applyNumberFormat="1" applyFont="1" applyBorder="1" applyAlignment="1">
      <alignment/>
    </xf>
    <xf numFmtId="164" fontId="1" fillId="0" borderId="4" xfId="0" applyNumberFormat="1" applyFont="1" applyBorder="1" applyAlignment="1">
      <alignment/>
    </xf>
    <xf numFmtId="164" fontId="3" fillId="0" borderId="0" xfId="0" applyNumberFormat="1" applyFont="1" applyFill="1" applyBorder="1" applyAlignment="1">
      <alignment horizontal="right"/>
    </xf>
    <xf numFmtId="164" fontId="13" fillId="2" borderId="0" xfId="0" applyNumberFormat="1" applyFont="1" applyFill="1" applyBorder="1" applyAlignment="1">
      <alignment horizontal="right" wrapText="1"/>
    </xf>
    <xf numFmtId="2" fontId="2"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0" fontId="1" fillId="0" borderId="0" xfId="0" applyFont="1" applyFill="1" applyAlignment="1">
      <alignment wrapText="1"/>
    </xf>
    <xf numFmtId="2" fontId="2" fillId="2" borderId="0" xfId="0" applyNumberFormat="1" applyFont="1" applyFill="1" applyBorder="1" applyAlignment="1">
      <alignment wrapText="1"/>
    </xf>
    <xf numFmtId="0" fontId="1" fillId="0" borderId="0" xfId="0" applyFont="1" applyFill="1" applyAlignment="1">
      <alignment/>
    </xf>
    <xf numFmtId="0" fontId="0" fillId="0" borderId="0" xfId="0" applyFont="1" applyAlignment="1">
      <alignment horizontal="right"/>
    </xf>
    <xf numFmtId="0" fontId="14" fillId="0" borderId="0" xfId="0" applyFont="1" applyFill="1" applyAlignment="1">
      <alignment/>
    </xf>
    <xf numFmtId="0" fontId="14" fillId="0" borderId="0" xfId="0" applyFont="1" applyAlignment="1">
      <alignment/>
    </xf>
    <xf numFmtId="0" fontId="4"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2" fillId="0" borderId="1" xfId="0" applyFont="1"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14" fillId="0" borderId="0" xfId="0" applyFont="1" applyBorder="1" applyAlignment="1">
      <alignment horizontal="center" wrapText="1"/>
    </xf>
    <xf numFmtId="0" fontId="14" fillId="0" borderId="0" xfId="0" applyFont="1" applyBorder="1" applyAlignment="1">
      <alignment wrapText="1"/>
    </xf>
    <xf numFmtId="0" fontId="0" fillId="0" borderId="6" xfId="0" applyFont="1" applyBorder="1" applyAlignment="1">
      <alignment/>
    </xf>
    <xf numFmtId="0" fontId="0" fillId="0" borderId="7" xfId="0" applyFont="1" applyBorder="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0" fillId="0" borderId="5" xfId="0" applyFont="1" applyBorder="1" applyAlignment="1">
      <alignment/>
    </xf>
    <xf numFmtId="0" fontId="12" fillId="0" borderId="6" xfId="0" applyFont="1" applyBorder="1" applyAlignment="1">
      <alignment/>
    </xf>
    <xf numFmtId="0" fontId="12" fillId="0" borderId="7" xfId="0" applyFont="1" applyBorder="1" applyAlignment="1">
      <alignment/>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4" fillId="0" borderId="7" xfId="0" applyFont="1" applyBorder="1" applyAlignment="1">
      <alignment horizontal="left" wrapText="1"/>
    </xf>
    <xf numFmtId="0" fontId="4"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0" xfId="0" applyAlignment="1">
      <alignment horizontal="center" wrapText="1"/>
    </xf>
    <xf numFmtId="0" fontId="1" fillId="3" borderId="0" xfId="0" applyFont="1" applyFill="1" applyAlignment="1">
      <alignment horizontal="left" wrapText="1"/>
    </xf>
    <xf numFmtId="0" fontId="1" fillId="3" borderId="0" xfId="0" applyFont="1" applyFill="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6"/>
  <sheetViews>
    <sheetView tabSelected="1" workbookViewId="0" topLeftCell="A1">
      <selection activeCell="H9" sqref="H9"/>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 min="6" max="6" width="13.625" style="0" customWidth="1"/>
    <col min="7" max="7" width="10.75390625" style="0" customWidth="1"/>
    <col min="8" max="8" width="10.00390625" style="0" customWidth="1"/>
    <col min="10" max="10" width="14.75390625" style="0" customWidth="1"/>
  </cols>
  <sheetData>
    <row r="1" spans="4:5" ht="12.75">
      <c r="D1" s="71"/>
      <c r="E1" s="71" t="s">
        <v>142</v>
      </c>
    </row>
    <row r="2" spans="4:5" ht="12.75">
      <c r="D2" s="71"/>
      <c r="E2" s="71" t="s">
        <v>143</v>
      </c>
    </row>
    <row r="3" spans="4:5" ht="12.75">
      <c r="D3" s="71"/>
      <c r="E3" s="71" t="s">
        <v>146</v>
      </c>
    </row>
    <row r="4" spans="4:5" ht="12.75">
      <c r="D4" s="71"/>
      <c r="E4" s="71" t="s">
        <v>144</v>
      </c>
    </row>
    <row r="5" spans="4:10" ht="12.75">
      <c r="D5" s="71"/>
      <c r="E5" s="71" t="s">
        <v>145</v>
      </c>
      <c r="F5" s="15"/>
      <c r="G5" s="13"/>
      <c r="H5" s="13"/>
      <c r="I5" s="13"/>
      <c r="J5" s="13"/>
    </row>
    <row r="6" spans="1:10" s="73" customFormat="1" ht="30" customHeight="1">
      <c r="A6" s="96" t="s">
        <v>147</v>
      </c>
      <c r="B6" s="97"/>
      <c r="C6" s="97"/>
      <c r="D6" s="97"/>
      <c r="E6" s="97"/>
      <c r="F6" s="72"/>
      <c r="G6" s="72"/>
      <c r="H6" s="72"/>
      <c r="I6" s="72"/>
      <c r="J6" s="72"/>
    </row>
    <row r="7" spans="1:10" ht="14.25" customHeight="1">
      <c r="A7" s="26"/>
      <c r="B7" s="27"/>
      <c r="C7" s="27"/>
      <c r="D7" s="27"/>
      <c r="E7" s="28" t="s">
        <v>58</v>
      </c>
      <c r="F7" s="13"/>
      <c r="G7" s="13"/>
      <c r="H7" s="13"/>
      <c r="I7" s="13"/>
      <c r="J7" s="13"/>
    </row>
    <row r="8" spans="1:6" ht="26.25" customHeight="1">
      <c r="A8" s="12" t="s">
        <v>23</v>
      </c>
      <c r="B8" s="100" t="s">
        <v>0</v>
      </c>
      <c r="C8" s="101"/>
      <c r="D8" s="102"/>
      <c r="E8" s="12" t="s">
        <v>9</v>
      </c>
      <c r="F8" s="14"/>
    </row>
    <row r="9" spans="1:6" s="30" customFormat="1" ht="15">
      <c r="A9" s="3" t="s">
        <v>59</v>
      </c>
      <c r="B9" s="103" t="s">
        <v>10</v>
      </c>
      <c r="C9" s="104"/>
      <c r="D9" s="105"/>
      <c r="E9" s="29">
        <f>E10+E17+E19+E24+E28+E30+E36+E38+E41+E50+E54</f>
        <v>1037966.8999999999</v>
      </c>
      <c r="F9" s="37"/>
    </row>
    <row r="10" spans="1:6" ht="12.75">
      <c r="A10" s="3" t="s">
        <v>32</v>
      </c>
      <c r="B10" s="87" t="s">
        <v>11</v>
      </c>
      <c r="C10" s="98"/>
      <c r="D10" s="99"/>
      <c r="E10" s="10">
        <f>E11</f>
        <v>395239.1</v>
      </c>
      <c r="F10" s="38"/>
    </row>
    <row r="11" spans="1:6" ht="12.75">
      <c r="A11" s="5" t="s">
        <v>33</v>
      </c>
      <c r="B11" s="93" t="s">
        <v>1</v>
      </c>
      <c r="C11" s="93"/>
      <c r="D11" s="93"/>
      <c r="E11" s="17">
        <f>E12+E13+E14+E15+E16</f>
        <v>395239.1</v>
      </c>
      <c r="F11" s="16"/>
    </row>
    <row r="12" spans="1:6" ht="24.75" customHeight="1">
      <c r="A12" s="4" t="s">
        <v>34</v>
      </c>
      <c r="B12" s="74" t="s">
        <v>3</v>
      </c>
      <c r="C12" s="79"/>
      <c r="D12" s="80"/>
      <c r="E12" s="62">
        <v>2040</v>
      </c>
      <c r="F12" s="39"/>
    </row>
    <row r="13" spans="1:7" ht="54.75" customHeight="1">
      <c r="A13" s="4" t="s">
        <v>36</v>
      </c>
      <c r="B13" s="94" t="s">
        <v>21</v>
      </c>
      <c r="C13" s="95"/>
      <c r="D13" s="95"/>
      <c r="E13" s="8">
        <v>389574.1</v>
      </c>
      <c r="F13" s="65">
        <v>51946</v>
      </c>
      <c r="G13" s="61"/>
    </row>
    <row r="14" spans="1:6" ht="55.5" customHeight="1">
      <c r="A14" s="4" t="s">
        <v>35</v>
      </c>
      <c r="B14" s="94" t="s">
        <v>22</v>
      </c>
      <c r="C14" s="95"/>
      <c r="D14" s="109"/>
      <c r="E14" s="63">
        <v>1250</v>
      </c>
      <c r="F14" s="40"/>
    </row>
    <row r="15" spans="1:6" ht="26.25" customHeight="1">
      <c r="A15" s="4" t="s">
        <v>37</v>
      </c>
      <c r="B15" s="74" t="s">
        <v>4</v>
      </c>
      <c r="C15" s="79"/>
      <c r="D15" s="80"/>
      <c r="E15" s="8">
        <v>2300</v>
      </c>
      <c r="F15" s="40"/>
    </row>
    <row r="16" spans="1:6" ht="123" customHeight="1">
      <c r="A16" s="4" t="s">
        <v>38</v>
      </c>
      <c r="B16" s="74" t="s">
        <v>30</v>
      </c>
      <c r="C16" s="79"/>
      <c r="D16" s="80"/>
      <c r="E16" s="8">
        <v>75</v>
      </c>
      <c r="F16" s="40"/>
    </row>
    <row r="17" spans="1:6" ht="12.75">
      <c r="A17" s="3" t="s">
        <v>39</v>
      </c>
      <c r="B17" s="81" t="s">
        <v>12</v>
      </c>
      <c r="C17" s="82"/>
      <c r="D17" s="83"/>
      <c r="E17" s="9">
        <f>E18</f>
        <v>44879</v>
      </c>
      <c r="F17" s="41"/>
    </row>
    <row r="18" spans="1:10" ht="18.75" customHeight="1">
      <c r="A18" s="1" t="s">
        <v>40</v>
      </c>
      <c r="B18" s="84" t="s">
        <v>5</v>
      </c>
      <c r="C18" s="85"/>
      <c r="D18" s="86"/>
      <c r="E18" s="17">
        <v>44879</v>
      </c>
      <c r="F18" s="42"/>
      <c r="G18" s="13"/>
      <c r="H18" s="13"/>
      <c r="I18" s="13"/>
      <c r="J18" s="13"/>
    </row>
    <row r="19" spans="1:10" ht="12.75">
      <c r="A19" s="3" t="s">
        <v>41</v>
      </c>
      <c r="B19" s="81" t="s">
        <v>13</v>
      </c>
      <c r="C19" s="82"/>
      <c r="D19" s="83"/>
      <c r="E19" s="18">
        <f>SUM(E20:E21)</f>
        <v>99057</v>
      </c>
      <c r="F19" s="43"/>
      <c r="G19" s="13"/>
      <c r="H19" s="13"/>
      <c r="I19" s="13"/>
      <c r="J19" s="13"/>
    </row>
    <row r="20" spans="1:10" ht="23.25" customHeight="1">
      <c r="A20" s="2" t="s">
        <v>70</v>
      </c>
      <c r="B20" s="74" t="s">
        <v>71</v>
      </c>
      <c r="C20" s="79"/>
      <c r="D20" s="80"/>
      <c r="E20" s="19">
        <v>2501</v>
      </c>
      <c r="F20" s="42"/>
      <c r="G20" s="13"/>
      <c r="H20" s="13"/>
      <c r="I20" s="13"/>
      <c r="J20" s="13"/>
    </row>
    <row r="21" spans="1:10" ht="12.75">
      <c r="A21" s="1" t="s">
        <v>72</v>
      </c>
      <c r="B21" s="106" t="s">
        <v>14</v>
      </c>
      <c r="C21" s="107"/>
      <c r="D21" s="108"/>
      <c r="E21" s="17">
        <f>SUM(E22:E23)</f>
        <v>96556</v>
      </c>
      <c r="F21" s="42"/>
      <c r="G21" s="13"/>
      <c r="H21" s="13"/>
      <c r="I21" s="13"/>
      <c r="J21" s="13"/>
    </row>
    <row r="22" spans="1:10" ht="46.5" customHeight="1">
      <c r="A22" s="2" t="s">
        <v>73</v>
      </c>
      <c r="B22" s="74" t="s">
        <v>74</v>
      </c>
      <c r="C22" s="79"/>
      <c r="D22" s="80"/>
      <c r="E22" s="19">
        <v>5600</v>
      </c>
      <c r="F22" s="42"/>
      <c r="G22" s="13"/>
      <c r="H22" s="13"/>
      <c r="I22" s="13"/>
      <c r="J22" s="13"/>
    </row>
    <row r="23" spans="1:10" ht="45.75" customHeight="1">
      <c r="A23" s="2" t="s">
        <v>75</v>
      </c>
      <c r="B23" s="74" t="s">
        <v>76</v>
      </c>
      <c r="C23" s="79"/>
      <c r="D23" s="80"/>
      <c r="E23" s="19">
        <v>90956</v>
      </c>
      <c r="F23" s="44"/>
      <c r="G23" s="13"/>
      <c r="H23" s="13"/>
      <c r="I23" s="13"/>
      <c r="J23" s="13"/>
    </row>
    <row r="24" spans="1:10" s="6" customFormat="1" ht="12.75">
      <c r="A24" s="3" t="s">
        <v>42</v>
      </c>
      <c r="B24" s="81" t="s">
        <v>77</v>
      </c>
      <c r="C24" s="82"/>
      <c r="D24" s="83"/>
      <c r="E24" s="18">
        <f>SUM(E25:E27)</f>
        <v>1050</v>
      </c>
      <c r="F24" s="45"/>
      <c r="G24" s="20"/>
      <c r="H24" s="20"/>
      <c r="I24" s="20"/>
      <c r="J24" s="20"/>
    </row>
    <row r="25" spans="1:10" ht="33" customHeight="1">
      <c r="A25" s="2" t="s">
        <v>43</v>
      </c>
      <c r="B25" s="74" t="s">
        <v>28</v>
      </c>
      <c r="C25" s="77"/>
      <c r="D25" s="78"/>
      <c r="E25" s="19">
        <v>1008</v>
      </c>
      <c r="F25" s="42"/>
      <c r="G25" s="13"/>
      <c r="H25" s="13"/>
      <c r="I25" s="13"/>
      <c r="J25" s="13"/>
    </row>
    <row r="26" spans="1:10" ht="54.75" customHeight="1">
      <c r="A26" s="2" t="s">
        <v>44</v>
      </c>
      <c r="B26" s="74" t="s">
        <v>78</v>
      </c>
      <c r="C26" s="77"/>
      <c r="D26" s="78"/>
      <c r="E26" s="19">
        <v>0</v>
      </c>
      <c r="F26" s="44"/>
      <c r="G26" s="13"/>
      <c r="H26" s="13"/>
      <c r="I26" s="13"/>
      <c r="J26" s="13"/>
    </row>
    <row r="27" spans="1:10" ht="24" customHeight="1">
      <c r="A27" s="2" t="s">
        <v>45</v>
      </c>
      <c r="B27" s="74" t="s">
        <v>29</v>
      </c>
      <c r="C27" s="77"/>
      <c r="D27" s="78"/>
      <c r="E27" s="19">
        <v>42</v>
      </c>
      <c r="F27" s="42"/>
      <c r="G27" s="13"/>
      <c r="H27" s="13"/>
      <c r="I27" s="13"/>
      <c r="J27" s="13"/>
    </row>
    <row r="28" spans="1:10" ht="27" customHeight="1">
      <c r="A28" s="3" t="s">
        <v>46</v>
      </c>
      <c r="B28" s="81" t="s">
        <v>79</v>
      </c>
      <c r="C28" s="82"/>
      <c r="D28" s="83"/>
      <c r="E28" s="18">
        <f>E29</f>
        <v>1388</v>
      </c>
      <c r="F28" s="42"/>
      <c r="G28" s="13"/>
      <c r="H28" s="13"/>
      <c r="I28" s="13"/>
      <c r="J28" s="13"/>
    </row>
    <row r="29" spans="1:10" ht="26.25" customHeight="1">
      <c r="A29" s="2" t="s">
        <v>80</v>
      </c>
      <c r="B29" s="74" t="s">
        <v>81</v>
      </c>
      <c r="C29" s="79"/>
      <c r="D29" s="80"/>
      <c r="E29" s="19">
        <v>1388</v>
      </c>
      <c r="F29" s="35" t="s">
        <v>64</v>
      </c>
      <c r="G29" s="25">
        <f>E10+E17+E19+E24+E28</f>
        <v>541613.1</v>
      </c>
      <c r="H29" s="20"/>
      <c r="I29" s="13"/>
      <c r="J29" s="13"/>
    </row>
    <row r="30" spans="1:10" ht="28.5" customHeight="1">
      <c r="A30" s="3" t="s">
        <v>82</v>
      </c>
      <c r="B30" s="81" t="s">
        <v>15</v>
      </c>
      <c r="C30" s="82"/>
      <c r="D30" s="83"/>
      <c r="E30" s="18">
        <f>SUM(E31:E35)</f>
        <v>443601.8</v>
      </c>
      <c r="F30" s="42"/>
      <c r="G30" s="13"/>
      <c r="H30" s="13"/>
      <c r="I30" s="13"/>
      <c r="J30" s="13"/>
    </row>
    <row r="31" spans="1:10" ht="43.5" customHeight="1">
      <c r="A31" s="2" t="s">
        <v>83</v>
      </c>
      <c r="B31" s="74" t="s">
        <v>84</v>
      </c>
      <c r="C31" s="79"/>
      <c r="D31" s="80"/>
      <c r="E31" s="19">
        <v>65955</v>
      </c>
      <c r="F31" s="46"/>
      <c r="G31" s="13"/>
      <c r="H31" s="13"/>
      <c r="I31" s="13"/>
      <c r="J31" s="13"/>
    </row>
    <row r="32" spans="1:10" ht="41.25" customHeight="1">
      <c r="A32" s="2" t="s">
        <v>85</v>
      </c>
      <c r="B32" s="74" t="s">
        <v>86</v>
      </c>
      <c r="C32" s="77"/>
      <c r="D32" s="78"/>
      <c r="E32" s="19">
        <v>344069.8</v>
      </c>
      <c r="F32" s="67">
        <v>34000</v>
      </c>
      <c r="G32" s="13"/>
      <c r="H32" s="13"/>
      <c r="I32" s="13"/>
      <c r="J32" s="13"/>
    </row>
    <row r="33" spans="1:10" ht="33" customHeight="1">
      <c r="A33" s="2" t="s">
        <v>87</v>
      </c>
      <c r="B33" s="74" t="s">
        <v>88</v>
      </c>
      <c r="C33" s="79"/>
      <c r="D33" s="80"/>
      <c r="E33" s="19">
        <v>29516</v>
      </c>
      <c r="F33" s="46"/>
      <c r="G33" s="25"/>
      <c r="H33" s="13"/>
      <c r="I33" s="13"/>
      <c r="J33" s="13"/>
    </row>
    <row r="34" spans="1:10" ht="36" customHeight="1">
      <c r="A34" s="2" t="s">
        <v>89</v>
      </c>
      <c r="B34" s="74" t="s">
        <v>90</v>
      </c>
      <c r="C34" s="79"/>
      <c r="D34" s="80"/>
      <c r="E34" s="19">
        <v>761</v>
      </c>
      <c r="F34" s="47"/>
      <c r="G34" s="13"/>
      <c r="H34" s="13"/>
      <c r="I34" s="13"/>
      <c r="J34" s="13"/>
    </row>
    <row r="35" spans="1:10" ht="24.75" customHeight="1">
      <c r="A35" s="2" t="s">
        <v>91</v>
      </c>
      <c r="B35" s="74" t="s">
        <v>92</v>
      </c>
      <c r="C35" s="77"/>
      <c r="D35" s="78"/>
      <c r="E35" s="19">
        <v>3300</v>
      </c>
      <c r="F35" s="47"/>
      <c r="G35" s="13"/>
      <c r="H35" s="13"/>
      <c r="I35" s="13"/>
      <c r="J35" s="13"/>
    </row>
    <row r="36" spans="1:10" s="11" customFormat="1" ht="18" customHeight="1">
      <c r="A36" s="3" t="s">
        <v>47</v>
      </c>
      <c r="B36" s="81" t="s">
        <v>20</v>
      </c>
      <c r="C36" s="82"/>
      <c r="D36" s="83"/>
      <c r="E36" s="18">
        <f>E37</f>
        <v>1027</v>
      </c>
      <c r="F36" s="48"/>
      <c r="G36" s="21"/>
      <c r="H36" s="21"/>
      <c r="I36" s="21"/>
      <c r="J36" s="21"/>
    </row>
    <row r="37" spans="1:10" ht="26.25" customHeight="1">
      <c r="A37" s="2" t="s">
        <v>93</v>
      </c>
      <c r="B37" s="74" t="s">
        <v>27</v>
      </c>
      <c r="C37" s="77"/>
      <c r="D37" s="78"/>
      <c r="E37" s="19">
        <v>1027</v>
      </c>
      <c r="F37" s="49"/>
      <c r="G37" s="13"/>
      <c r="H37" s="13"/>
      <c r="I37" s="13"/>
      <c r="J37" s="13"/>
    </row>
    <row r="38" spans="1:10" ht="15" customHeight="1">
      <c r="A38" s="3" t="s">
        <v>48</v>
      </c>
      <c r="B38" s="81" t="s">
        <v>16</v>
      </c>
      <c r="C38" s="82"/>
      <c r="D38" s="83"/>
      <c r="E38" s="18">
        <f>SUM(E39:E40)</f>
        <v>2566</v>
      </c>
      <c r="F38" s="42"/>
      <c r="G38" s="13"/>
      <c r="H38" s="13"/>
      <c r="I38" s="13"/>
      <c r="J38" s="13"/>
    </row>
    <row r="39" spans="1:10" ht="26.25" customHeight="1">
      <c r="A39" s="2" t="s">
        <v>94</v>
      </c>
      <c r="B39" s="74" t="s">
        <v>95</v>
      </c>
      <c r="C39" s="79"/>
      <c r="D39" s="80"/>
      <c r="E39" s="19">
        <v>2466</v>
      </c>
      <c r="F39" s="47"/>
      <c r="G39" s="13"/>
      <c r="H39" s="13"/>
      <c r="I39" s="13"/>
      <c r="J39" s="13"/>
    </row>
    <row r="40" spans="1:10" ht="24" customHeight="1">
      <c r="A40" s="2" t="s">
        <v>96</v>
      </c>
      <c r="B40" s="74" t="s">
        <v>97</v>
      </c>
      <c r="C40" s="77"/>
      <c r="D40" s="78"/>
      <c r="E40" s="19">
        <v>100</v>
      </c>
      <c r="F40" s="47"/>
      <c r="G40" s="13"/>
      <c r="H40" s="13"/>
      <c r="I40" s="13"/>
      <c r="J40" s="13"/>
    </row>
    <row r="41" spans="1:10" ht="12.75">
      <c r="A41" s="3" t="s">
        <v>55</v>
      </c>
      <c r="B41" s="87" t="s">
        <v>17</v>
      </c>
      <c r="C41" s="88"/>
      <c r="D41" s="89"/>
      <c r="E41" s="18">
        <f>SUM(E42:E47)</f>
        <v>5650</v>
      </c>
      <c r="F41" s="42"/>
      <c r="G41" s="13"/>
      <c r="H41" s="13"/>
      <c r="I41" s="13"/>
      <c r="J41" s="13"/>
    </row>
    <row r="42" spans="1:10" ht="47.25" customHeight="1">
      <c r="A42" s="2" t="s">
        <v>49</v>
      </c>
      <c r="B42" s="74" t="s">
        <v>31</v>
      </c>
      <c r="C42" s="77"/>
      <c r="D42" s="78"/>
      <c r="E42" s="19">
        <v>50</v>
      </c>
      <c r="F42" s="42"/>
      <c r="G42" s="13"/>
      <c r="H42" s="13"/>
      <c r="I42" s="13"/>
      <c r="J42" s="13"/>
    </row>
    <row r="43" spans="1:10" ht="38.25" customHeight="1">
      <c r="A43" s="2" t="s">
        <v>50</v>
      </c>
      <c r="B43" s="74" t="s">
        <v>6</v>
      </c>
      <c r="C43" s="77"/>
      <c r="D43" s="78"/>
      <c r="E43" s="19">
        <v>20</v>
      </c>
      <c r="F43" s="42"/>
      <c r="G43" s="13"/>
      <c r="H43" s="13"/>
      <c r="I43" s="13"/>
      <c r="J43" s="13"/>
    </row>
    <row r="44" spans="1:10" ht="33" customHeight="1">
      <c r="A44" s="2" t="s">
        <v>51</v>
      </c>
      <c r="B44" s="74" t="s">
        <v>7</v>
      </c>
      <c r="C44" s="77"/>
      <c r="D44" s="78"/>
      <c r="E44" s="19">
        <v>950</v>
      </c>
      <c r="F44" s="42"/>
      <c r="G44" s="13"/>
      <c r="H44" s="13"/>
      <c r="I44" s="13"/>
      <c r="J44" s="13"/>
    </row>
    <row r="45" spans="1:10" ht="15" customHeight="1">
      <c r="A45" s="2" t="s">
        <v>67</v>
      </c>
      <c r="B45" s="74" t="s">
        <v>60</v>
      </c>
      <c r="C45" s="77"/>
      <c r="D45" s="78"/>
      <c r="E45" s="19">
        <v>790</v>
      </c>
      <c r="F45" s="42"/>
      <c r="G45" s="13"/>
      <c r="H45" s="13"/>
      <c r="I45" s="13"/>
      <c r="J45" s="13"/>
    </row>
    <row r="46" spans="1:10" ht="24" customHeight="1">
      <c r="A46" s="2" t="s">
        <v>68</v>
      </c>
      <c r="B46" s="74" t="s">
        <v>69</v>
      </c>
      <c r="C46" s="77"/>
      <c r="D46" s="78"/>
      <c r="E46" s="19">
        <v>0</v>
      </c>
      <c r="F46" s="42"/>
      <c r="G46" s="13"/>
      <c r="H46" s="13"/>
      <c r="I46" s="13"/>
      <c r="J46" s="13"/>
    </row>
    <row r="47" spans="1:10" s="6" customFormat="1" ht="21" customHeight="1">
      <c r="A47" s="1" t="s">
        <v>98</v>
      </c>
      <c r="B47" s="84" t="s">
        <v>99</v>
      </c>
      <c r="C47" s="85"/>
      <c r="D47" s="86"/>
      <c r="E47" s="17">
        <f>SUM(E48:E49)</f>
        <v>3840</v>
      </c>
      <c r="F47" s="50"/>
      <c r="G47" s="22"/>
      <c r="H47" s="22"/>
      <c r="I47" s="22"/>
      <c r="J47" s="22"/>
    </row>
    <row r="48" spans="1:10" ht="23.25" customHeight="1">
      <c r="A48" s="2" t="s">
        <v>124</v>
      </c>
      <c r="B48" s="74" t="s">
        <v>26</v>
      </c>
      <c r="C48" s="77"/>
      <c r="D48" s="78"/>
      <c r="E48" s="19">
        <v>800</v>
      </c>
      <c r="F48" s="51"/>
      <c r="G48" s="23"/>
      <c r="H48" s="23"/>
      <c r="I48" s="23"/>
      <c r="J48" s="23"/>
    </row>
    <row r="49" spans="1:10" ht="24" customHeight="1">
      <c r="A49" s="2" t="s">
        <v>100</v>
      </c>
      <c r="B49" s="74" t="s">
        <v>56</v>
      </c>
      <c r="C49" s="77"/>
      <c r="D49" s="78"/>
      <c r="E49" s="19">
        <v>3040</v>
      </c>
      <c r="F49" s="52"/>
      <c r="G49" s="23"/>
      <c r="H49" s="23"/>
      <c r="I49" s="23"/>
      <c r="J49" s="23"/>
    </row>
    <row r="50" spans="1:10" ht="12.75">
      <c r="A50" s="3" t="s">
        <v>52</v>
      </c>
      <c r="B50" s="81" t="s">
        <v>18</v>
      </c>
      <c r="C50" s="82"/>
      <c r="D50" s="83"/>
      <c r="E50" s="18">
        <f>E51</f>
        <v>44180</v>
      </c>
      <c r="F50" s="42"/>
      <c r="G50" s="13"/>
      <c r="H50" s="13"/>
      <c r="I50" s="13"/>
      <c r="J50" s="13"/>
    </row>
    <row r="51" spans="1:10" s="6" customFormat="1" ht="14.25" customHeight="1">
      <c r="A51" s="1" t="s">
        <v>101</v>
      </c>
      <c r="B51" s="84" t="s">
        <v>102</v>
      </c>
      <c r="C51" s="85"/>
      <c r="D51" s="86"/>
      <c r="E51" s="17">
        <f>SUM(E52:E53)</f>
        <v>44180</v>
      </c>
      <c r="F51" s="53"/>
      <c r="G51" s="36"/>
      <c r="H51" s="36"/>
      <c r="I51" s="36"/>
      <c r="J51" s="36"/>
    </row>
    <row r="52" spans="1:10" ht="18" customHeight="1">
      <c r="A52" s="2" t="s">
        <v>103</v>
      </c>
      <c r="B52" s="110" t="s">
        <v>25</v>
      </c>
      <c r="C52" s="111"/>
      <c r="D52" s="112"/>
      <c r="E52" s="19">
        <v>1079</v>
      </c>
      <c r="F52" s="54"/>
      <c r="G52" s="24"/>
      <c r="H52" s="24"/>
      <c r="I52" s="24"/>
      <c r="J52" s="24"/>
    </row>
    <row r="53" spans="1:10" ht="23.25" customHeight="1">
      <c r="A53" s="2" t="s">
        <v>104</v>
      </c>
      <c r="B53" s="74" t="s">
        <v>24</v>
      </c>
      <c r="C53" s="77"/>
      <c r="D53" s="78"/>
      <c r="E53" s="19">
        <v>43101</v>
      </c>
      <c r="F53" s="66">
        <v>20000</v>
      </c>
      <c r="G53" s="24"/>
      <c r="H53" s="24"/>
      <c r="I53" s="24"/>
      <c r="J53" s="24"/>
    </row>
    <row r="54" spans="1:10" s="6" customFormat="1" ht="23.25" customHeight="1">
      <c r="A54" s="3" t="s">
        <v>127</v>
      </c>
      <c r="B54" s="81" t="s">
        <v>129</v>
      </c>
      <c r="C54" s="82"/>
      <c r="D54" s="83"/>
      <c r="E54" s="18">
        <v>-671</v>
      </c>
      <c r="F54" s="58"/>
      <c r="G54" s="36"/>
      <c r="H54" s="36"/>
      <c r="I54" s="36"/>
      <c r="J54" s="36"/>
    </row>
    <row r="55" spans="1:10" s="60" customFormat="1" ht="23.25" customHeight="1">
      <c r="A55" s="2" t="s">
        <v>128</v>
      </c>
      <c r="B55" s="74" t="s">
        <v>130</v>
      </c>
      <c r="C55" s="75"/>
      <c r="D55" s="76"/>
      <c r="E55" s="19">
        <v>-671</v>
      </c>
      <c r="F55" s="64"/>
      <c r="G55" s="59"/>
      <c r="H55" s="59"/>
      <c r="I55" s="59"/>
      <c r="J55" s="59"/>
    </row>
    <row r="56" spans="1:10" ht="42.75" customHeight="1">
      <c r="A56" s="7" t="s">
        <v>108</v>
      </c>
      <c r="B56" s="81" t="s">
        <v>8</v>
      </c>
      <c r="C56" s="75"/>
      <c r="D56" s="76"/>
      <c r="E56" s="18">
        <f>E57+E73</f>
        <v>370029</v>
      </c>
      <c r="F56" s="34" t="s">
        <v>115</v>
      </c>
      <c r="G56" s="25">
        <f>E30+E36+E38+E41+E50+E54</f>
        <v>496353.8</v>
      </c>
      <c r="H56" s="25">
        <f>G56+G29</f>
        <v>1037966.8999999999</v>
      </c>
      <c r="I56" s="13"/>
      <c r="J56" s="13"/>
    </row>
    <row r="57" spans="1:10" ht="30" customHeight="1">
      <c r="A57" s="7" t="s">
        <v>53</v>
      </c>
      <c r="B57" s="81" t="s">
        <v>19</v>
      </c>
      <c r="C57" s="82"/>
      <c r="D57" s="83"/>
      <c r="E57" s="18">
        <f>SUM(E58:E72)</f>
        <v>255029</v>
      </c>
      <c r="F57" s="45"/>
      <c r="G57" s="13"/>
      <c r="H57" s="13"/>
      <c r="I57" s="13"/>
      <c r="J57" s="13"/>
    </row>
    <row r="58" spans="1:10" ht="24" customHeight="1">
      <c r="A58" s="7" t="s">
        <v>132</v>
      </c>
      <c r="B58" s="90" t="s">
        <v>54</v>
      </c>
      <c r="C58" s="91"/>
      <c r="D58" s="92"/>
      <c r="E58" s="19">
        <v>932</v>
      </c>
      <c r="F58" s="45"/>
      <c r="G58" s="13"/>
      <c r="H58" s="13"/>
      <c r="I58" s="13"/>
      <c r="J58" s="13"/>
    </row>
    <row r="59" spans="1:10" ht="71.25" customHeight="1">
      <c r="A59" s="7" t="s">
        <v>107</v>
      </c>
      <c r="B59" s="90" t="s">
        <v>122</v>
      </c>
      <c r="C59" s="91"/>
      <c r="D59" s="92"/>
      <c r="E59" s="19">
        <v>144958</v>
      </c>
      <c r="F59" s="43"/>
      <c r="G59" s="13"/>
      <c r="H59" s="13"/>
      <c r="I59" s="13"/>
      <c r="J59" s="13"/>
    </row>
    <row r="60" spans="1:10" ht="59.25" customHeight="1">
      <c r="A60" s="7" t="s">
        <v>132</v>
      </c>
      <c r="B60" s="90" t="s">
        <v>118</v>
      </c>
      <c r="C60" s="77"/>
      <c r="D60" s="78"/>
      <c r="E60" s="19">
        <v>5443</v>
      </c>
      <c r="F60" s="45"/>
      <c r="G60" s="13"/>
      <c r="H60" s="13"/>
      <c r="I60" s="13"/>
      <c r="J60" s="13"/>
    </row>
    <row r="61" spans="1:10" ht="26.25" customHeight="1">
      <c r="A61" s="7" t="s">
        <v>107</v>
      </c>
      <c r="B61" s="90" t="s">
        <v>116</v>
      </c>
      <c r="C61" s="91"/>
      <c r="D61" s="92"/>
      <c r="E61" s="19">
        <v>569</v>
      </c>
      <c r="F61" s="43"/>
      <c r="G61" s="13"/>
      <c r="H61" s="13"/>
      <c r="I61" s="13"/>
      <c r="J61" s="13"/>
    </row>
    <row r="62" spans="1:10" ht="34.5" customHeight="1">
      <c r="A62" s="7" t="s">
        <v>133</v>
      </c>
      <c r="B62" s="90" t="s">
        <v>117</v>
      </c>
      <c r="C62" s="91"/>
      <c r="D62" s="92"/>
      <c r="E62" s="19">
        <v>973</v>
      </c>
      <c r="F62" s="43"/>
      <c r="G62" s="13"/>
      <c r="H62" s="13"/>
      <c r="I62" s="13"/>
      <c r="J62" s="13"/>
    </row>
    <row r="63" spans="1:10" ht="47.25" customHeight="1">
      <c r="A63" s="7" t="s">
        <v>107</v>
      </c>
      <c r="B63" s="90" t="s">
        <v>119</v>
      </c>
      <c r="C63" s="77"/>
      <c r="D63" s="78"/>
      <c r="E63" s="19">
        <v>10778</v>
      </c>
      <c r="F63" s="43"/>
      <c r="G63" s="13"/>
      <c r="H63" s="13"/>
      <c r="I63" s="13"/>
      <c r="J63" s="13"/>
    </row>
    <row r="64" spans="1:10" ht="64.5" customHeight="1">
      <c r="A64" s="7" t="s">
        <v>132</v>
      </c>
      <c r="B64" s="90" t="s">
        <v>120</v>
      </c>
      <c r="C64" s="77"/>
      <c r="D64" s="78"/>
      <c r="E64" s="19">
        <v>200</v>
      </c>
      <c r="F64" s="43"/>
      <c r="G64" s="13"/>
      <c r="H64" s="13"/>
      <c r="I64" s="13"/>
      <c r="J64" s="13"/>
    </row>
    <row r="65" spans="1:10" ht="48.75" customHeight="1">
      <c r="A65" s="7" t="s">
        <v>105</v>
      </c>
      <c r="B65" s="90" t="s">
        <v>57</v>
      </c>
      <c r="C65" s="77"/>
      <c r="D65" s="78"/>
      <c r="E65" s="19">
        <v>73975</v>
      </c>
      <c r="F65" s="55"/>
      <c r="G65" s="13"/>
      <c r="H65" s="13"/>
      <c r="I65" s="13"/>
      <c r="J65" s="13"/>
    </row>
    <row r="66" spans="1:10" ht="71.25" customHeight="1">
      <c r="A66" s="7" t="s">
        <v>132</v>
      </c>
      <c r="B66" s="90" t="s">
        <v>123</v>
      </c>
      <c r="C66" s="77"/>
      <c r="D66" s="78"/>
      <c r="E66" s="19">
        <v>165</v>
      </c>
      <c r="F66" s="55"/>
      <c r="G66" s="13"/>
      <c r="H66" s="13"/>
      <c r="I66" s="13"/>
      <c r="J66" s="13"/>
    </row>
    <row r="67" spans="1:10" ht="34.5" customHeight="1">
      <c r="A67" s="7" t="s">
        <v>134</v>
      </c>
      <c r="B67" s="90" t="s">
        <v>65</v>
      </c>
      <c r="C67" s="77"/>
      <c r="D67" s="78"/>
      <c r="E67" s="19">
        <v>180</v>
      </c>
      <c r="F67" s="55"/>
      <c r="G67" s="13"/>
      <c r="H67" s="13"/>
      <c r="I67" s="13"/>
      <c r="J67" s="13"/>
    </row>
    <row r="68" spans="1:10" ht="24.75" customHeight="1">
      <c r="A68" s="7" t="s">
        <v>106</v>
      </c>
      <c r="B68" s="90" t="s">
        <v>61</v>
      </c>
      <c r="C68" s="77"/>
      <c r="D68" s="78"/>
      <c r="E68" s="19">
        <v>4808</v>
      </c>
      <c r="F68" s="55"/>
      <c r="G68" s="13"/>
      <c r="H68" s="13"/>
      <c r="I68" s="13"/>
      <c r="J68" s="13"/>
    </row>
    <row r="69" spans="1:10" ht="96" customHeight="1">
      <c r="A69" s="7" t="s">
        <v>140</v>
      </c>
      <c r="B69" s="90" t="s">
        <v>121</v>
      </c>
      <c r="C69" s="77"/>
      <c r="D69" s="78"/>
      <c r="E69" s="19">
        <v>4917</v>
      </c>
      <c r="F69" s="55"/>
      <c r="G69" s="13"/>
      <c r="H69" s="13"/>
      <c r="I69" s="13"/>
      <c r="J69" s="13"/>
    </row>
    <row r="70" spans="1:10" ht="37.5" customHeight="1">
      <c r="A70" s="7" t="s">
        <v>139</v>
      </c>
      <c r="B70" s="90" t="s">
        <v>135</v>
      </c>
      <c r="C70" s="77"/>
      <c r="D70" s="78"/>
      <c r="E70" s="19">
        <v>836</v>
      </c>
      <c r="F70" s="69">
        <v>836</v>
      </c>
      <c r="G70" s="13"/>
      <c r="H70" s="13"/>
      <c r="I70" s="13"/>
      <c r="J70" s="13"/>
    </row>
    <row r="71" spans="1:10" ht="47.25" customHeight="1">
      <c r="A71" s="7" t="s">
        <v>107</v>
      </c>
      <c r="B71" s="90" t="s">
        <v>136</v>
      </c>
      <c r="C71" s="77"/>
      <c r="D71" s="78"/>
      <c r="E71" s="19">
        <v>5171</v>
      </c>
      <c r="F71" s="69">
        <v>5171</v>
      </c>
      <c r="G71" s="13"/>
      <c r="H71" s="25">
        <f>SUM(E57)</f>
        <v>255029</v>
      </c>
      <c r="I71" s="13"/>
      <c r="J71" s="13"/>
    </row>
    <row r="72" spans="1:10" ht="37.5" customHeight="1">
      <c r="A72" s="7" t="s">
        <v>107</v>
      </c>
      <c r="B72" s="90" t="s">
        <v>137</v>
      </c>
      <c r="C72" s="77"/>
      <c r="D72" s="78"/>
      <c r="E72" s="19">
        <v>1124</v>
      </c>
      <c r="F72" s="69">
        <v>1124</v>
      </c>
      <c r="G72" s="13"/>
      <c r="H72" s="13"/>
      <c r="I72" s="13"/>
      <c r="J72" s="13"/>
    </row>
    <row r="73" spans="1:10" ht="27.75" customHeight="1">
      <c r="A73" s="7" t="s">
        <v>62</v>
      </c>
      <c r="B73" s="81" t="s">
        <v>63</v>
      </c>
      <c r="C73" s="77"/>
      <c r="D73" s="78"/>
      <c r="E73" s="18">
        <f>SUM(E74:E74)</f>
        <v>115000</v>
      </c>
      <c r="F73" s="56"/>
      <c r="G73" s="13"/>
      <c r="H73" s="13"/>
      <c r="I73" s="13"/>
      <c r="J73" s="13"/>
    </row>
    <row r="74" spans="1:10" ht="33.75" customHeight="1">
      <c r="A74" s="7"/>
      <c r="B74" s="90" t="s">
        <v>66</v>
      </c>
      <c r="C74" s="91"/>
      <c r="D74" s="92"/>
      <c r="E74" s="19">
        <v>115000</v>
      </c>
      <c r="F74" s="55"/>
      <c r="G74" s="13"/>
      <c r="H74" s="13"/>
      <c r="I74" s="13"/>
      <c r="J74" s="13"/>
    </row>
    <row r="75" spans="1:10" ht="24.75" customHeight="1">
      <c r="A75" s="3" t="s">
        <v>109</v>
      </c>
      <c r="B75" s="81" t="s">
        <v>110</v>
      </c>
      <c r="C75" s="82"/>
      <c r="D75" s="83"/>
      <c r="E75" s="18">
        <f>SUM(E76:E77)</f>
        <v>91745.4</v>
      </c>
      <c r="F75" s="57"/>
      <c r="G75" s="13"/>
      <c r="H75" s="13"/>
      <c r="I75" s="13"/>
      <c r="J75" s="13"/>
    </row>
    <row r="76" spans="1:10" ht="24.75" customHeight="1">
      <c r="A76" s="7" t="s">
        <v>111</v>
      </c>
      <c r="B76" s="90" t="s">
        <v>112</v>
      </c>
      <c r="C76" s="91"/>
      <c r="D76" s="92"/>
      <c r="E76" s="31">
        <v>82215.2</v>
      </c>
      <c r="F76" s="20"/>
      <c r="G76" s="20"/>
      <c r="H76" s="13">
        <v>-637.6</v>
      </c>
      <c r="I76" s="13"/>
      <c r="J76" s="13"/>
    </row>
    <row r="77" spans="1:10" ht="24" customHeight="1">
      <c r="A77" s="7" t="s">
        <v>113</v>
      </c>
      <c r="B77" s="90" t="s">
        <v>114</v>
      </c>
      <c r="C77" s="91"/>
      <c r="D77" s="92"/>
      <c r="E77" s="31">
        <v>9530.2</v>
      </c>
      <c r="F77" s="61"/>
      <c r="G77" s="20"/>
      <c r="H77" s="13">
        <v>637.6</v>
      </c>
      <c r="I77" s="13"/>
      <c r="J77" s="13"/>
    </row>
    <row r="78" spans="1:10" ht="20.25" customHeight="1">
      <c r="A78" s="7"/>
      <c r="B78" s="87" t="s">
        <v>2</v>
      </c>
      <c r="C78" s="88"/>
      <c r="D78" s="89"/>
      <c r="E78" s="18">
        <f>E9+E56+E75</f>
        <v>1499741.2999999998</v>
      </c>
      <c r="F78" s="34" t="s">
        <v>131</v>
      </c>
      <c r="G78" s="25">
        <f>E9+E75</f>
        <v>1129712.2999999998</v>
      </c>
      <c r="H78" s="13"/>
      <c r="I78" s="13"/>
      <c r="J78" s="13"/>
    </row>
    <row r="79" spans="5:10" ht="12.75">
      <c r="E79" s="13"/>
      <c r="F79" s="32"/>
      <c r="G79" s="13"/>
      <c r="H79" s="13"/>
      <c r="I79" s="13"/>
      <c r="J79" s="13"/>
    </row>
    <row r="80" spans="5:14" ht="36.75" customHeight="1">
      <c r="E80" s="70"/>
      <c r="F80" s="114" t="s">
        <v>141</v>
      </c>
      <c r="G80" s="114"/>
      <c r="H80" s="114"/>
      <c r="I80" s="114"/>
      <c r="J80" s="114"/>
      <c r="K80" s="114"/>
      <c r="L80" s="114"/>
      <c r="M80" s="114"/>
      <c r="N80" s="114"/>
    </row>
    <row r="81" spans="5:9" ht="12.75">
      <c r="E81" s="70"/>
      <c r="F81" s="115" t="s">
        <v>126</v>
      </c>
      <c r="G81" s="115"/>
      <c r="H81" s="115"/>
      <c r="I81" s="115"/>
    </row>
    <row r="82" spans="4:10" ht="12.75" customHeight="1">
      <c r="D82" s="68"/>
      <c r="E82" s="68"/>
      <c r="F82" s="114" t="s">
        <v>138</v>
      </c>
      <c r="G82" s="114"/>
      <c r="H82" s="114"/>
      <c r="I82" s="114"/>
      <c r="J82" s="114"/>
    </row>
    <row r="83" spans="6:14" ht="29.25" customHeight="1">
      <c r="F83" s="113" t="s">
        <v>125</v>
      </c>
      <c r="G83" s="113"/>
      <c r="H83" s="113"/>
      <c r="I83" s="113"/>
      <c r="J83" s="113"/>
      <c r="K83" s="113"/>
      <c r="L83" s="113"/>
      <c r="M83" s="113"/>
      <c r="N83" s="113"/>
    </row>
    <row r="84" ht="12.75">
      <c r="F84" s="33"/>
    </row>
    <row r="85" ht="12.75">
      <c r="F85" s="33"/>
    </row>
    <row r="86" ht="12.75">
      <c r="F86" s="33"/>
    </row>
  </sheetData>
  <mergeCells count="76">
    <mergeCell ref="F83:N83"/>
    <mergeCell ref="F80:N80"/>
    <mergeCell ref="F81:I81"/>
    <mergeCell ref="F82:J82"/>
    <mergeCell ref="B77:D77"/>
    <mergeCell ref="B61:D61"/>
    <mergeCell ref="B56:D56"/>
    <mergeCell ref="B57:D57"/>
    <mergeCell ref="B58:D58"/>
    <mergeCell ref="B59:D59"/>
    <mergeCell ref="B60:D60"/>
    <mergeCell ref="B14:D14"/>
    <mergeCell ref="B52:D52"/>
    <mergeCell ref="B53:D53"/>
    <mergeCell ref="B74:D74"/>
    <mergeCell ref="B66:D66"/>
    <mergeCell ref="B68:D68"/>
    <mergeCell ref="B69:D69"/>
    <mergeCell ref="B71:D71"/>
    <mergeCell ref="B72:D72"/>
    <mergeCell ref="B54:D54"/>
    <mergeCell ref="B15:D15"/>
    <mergeCell ref="B16:D16"/>
    <mergeCell ref="B28:D28"/>
    <mergeCell ref="B26:D26"/>
    <mergeCell ref="B27:D27"/>
    <mergeCell ref="B25:D25"/>
    <mergeCell ref="B24:D24"/>
    <mergeCell ref="B23:D23"/>
    <mergeCell ref="B17:D17"/>
    <mergeCell ref="B21:D21"/>
    <mergeCell ref="B39:D39"/>
    <mergeCell ref="B22:D22"/>
    <mergeCell ref="B35:D35"/>
    <mergeCell ref="B18:D18"/>
    <mergeCell ref="B33:D33"/>
    <mergeCell ref="B34:D34"/>
    <mergeCell ref="B38:D38"/>
    <mergeCell ref="B19:D19"/>
    <mergeCell ref="B20:D20"/>
    <mergeCell ref="B11:D11"/>
    <mergeCell ref="B13:D13"/>
    <mergeCell ref="B12:D12"/>
    <mergeCell ref="A6:E6"/>
    <mergeCell ref="B10:D10"/>
    <mergeCell ref="B8:D8"/>
    <mergeCell ref="B9:D9"/>
    <mergeCell ref="B78:D78"/>
    <mergeCell ref="B62:D62"/>
    <mergeCell ref="B75:D75"/>
    <mergeCell ref="B63:D63"/>
    <mergeCell ref="B64:D64"/>
    <mergeCell ref="B65:D65"/>
    <mergeCell ref="B67:D67"/>
    <mergeCell ref="B73:D73"/>
    <mergeCell ref="B76:D76"/>
    <mergeCell ref="B70:D70"/>
    <mergeCell ref="B40:D40"/>
    <mergeCell ref="B50:D50"/>
    <mergeCell ref="B51:D51"/>
    <mergeCell ref="B48:D48"/>
    <mergeCell ref="B49:D49"/>
    <mergeCell ref="B41:D41"/>
    <mergeCell ref="B43:D43"/>
    <mergeCell ref="B45:D45"/>
    <mergeCell ref="B46:D46"/>
    <mergeCell ref="B55:D55"/>
    <mergeCell ref="B32:D32"/>
    <mergeCell ref="B31:D31"/>
    <mergeCell ref="B29:D29"/>
    <mergeCell ref="B30:D30"/>
    <mergeCell ref="B47:D47"/>
    <mergeCell ref="B42:D42"/>
    <mergeCell ref="B36:D36"/>
    <mergeCell ref="B37:D37"/>
    <mergeCell ref="B44:D44"/>
  </mergeCells>
  <printOptions horizontalCentered="1"/>
  <pageMargins left="0.5118110236220472" right="0.2362204724409449" top="0.31496062992125984" bottom="0.2755905511811024" header="0.5118110236220472" footer="0.31496062992125984"/>
  <pageSetup horizontalDpi="600" verticalDpi="600" orientation="portrait" paperSize="9" scale="92" r:id="rId1"/>
  <rowBreaks count="1" manualBreakCount="1">
    <brk id="5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2007-03-29T05:50:47Z</cp:lastPrinted>
  <dcterms:created xsi:type="dcterms:W3CDTF">2003-12-24T07:39:21Z</dcterms:created>
  <dcterms:modified xsi:type="dcterms:W3CDTF">2007-03-29T05:51:35Z</dcterms:modified>
  <cp:category/>
  <cp:version/>
  <cp:contentType/>
  <cp:contentStatus/>
</cp:coreProperties>
</file>