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/>
  <calcPr fullCalcOnLoad="1"/>
</workbook>
</file>

<file path=xl/sharedStrings.xml><?xml version="1.0" encoding="utf-8"?>
<sst xmlns="http://schemas.openxmlformats.org/spreadsheetml/2006/main" count="325" uniqueCount="190">
  <si>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</si>
  <si>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</si>
  <si>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</si>
  <si>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</si>
  <si>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</si>
  <si>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</si>
  <si>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</si>
  <si>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МУЗ "ДЦГБ"</t>
  </si>
  <si>
    <t>Округ №2</t>
  </si>
  <si>
    <t>Округ №3</t>
  </si>
  <si>
    <t>Округ №4</t>
  </si>
  <si>
    <t>Округ №5</t>
  </si>
  <si>
    <t>Округ №6</t>
  </si>
  <si>
    <t>Управление культуры</t>
  </si>
  <si>
    <t>Управление образования</t>
  </si>
  <si>
    <t>Округ №7</t>
  </si>
  <si>
    <t>Округ №8</t>
  </si>
  <si>
    <t>Округ №9</t>
  </si>
  <si>
    <t>Округ №10</t>
  </si>
  <si>
    <t>Округ №11</t>
  </si>
  <si>
    <t>Округ №12</t>
  </si>
  <si>
    <t>Приобретение оборудования</t>
  </si>
  <si>
    <t>Благоустройство</t>
  </si>
  <si>
    <t xml:space="preserve">Приобретение оборудования </t>
  </si>
  <si>
    <t>0702-003-421-327-310</t>
  </si>
  <si>
    <t xml:space="preserve">Итого </t>
  </si>
  <si>
    <t>Итого</t>
  </si>
  <si>
    <t>0701-003-420-327-310</t>
  </si>
  <si>
    <t>для МДШИ</t>
  </si>
  <si>
    <t>Приобретение оборудования:</t>
  </si>
  <si>
    <t>для школы №6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</si>
  <si>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</si>
  <si>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</si>
  <si>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</si>
  <si>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</si>
  <si>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</si>
  <si>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Управление адм.по работе</t>
  </si>
  <si>
    <t>в микр.Шереметьевский</t>
  </si>
  <si>
    <t>Хлебниково,Павельцево</t>
  </si>
  <si>
    <t>для ЦДЮТ</t>
  </si>
  <si>
    <t>0502-001-351-412-241</t>
  </si>
  <si>
    <t xml:space="preserve">Благоустройство </t>
  </si>
  <si>
    <t>0702-002-423-327-310</t>
  </si>
  <si>
    <t>0901-004-470-327-310</t>
  </si>
  <si>
    <t>Приобретение оборудования и инвентаря</t>
  </si>
  <si>
    <t>0702-002-421-327-310</t>
  </si>
  <si>
    <t xml:space="preserve">  для гимназии № 12</t>
  </si>
  <si>
    <t>0701-002-420-327-310</t>
  </si>
  <si>
    <t>Приобретение игрушек для д/сада №4"Рябинка"</t>
  </si>
  <si>
    <t>для д/сада № 19</t>
  </si>
  <si>
    <t xml:space="preserve"> для детской поликлиники № 1</t>
  </si>
  <si>
    <t>Приобретение малых спортивных форм д/с №23</t>
  </si>
  <si>
    <t>Оборудование музея  школы № 10</t>
  </si>
  <si>
    <t>Приобретение малых спортивных форм  школа №10</t>
  </si>
  <si>
    <t>Приобретение  музыкального инструмента</t>
  </si>
  <si>
    <t>0702-003-423-327-310</t>
  </si>
  <si>
    <t>Проведение спортивных мероприятий</t>
  </si>
  <si>
    <t>Комитет по физической культуре,</t>
  </si>
  <si>
    <t>спорту и делам молодежи</t>
  </si>
  <si>
    <t>0902-006-512-455-226</t>
  </si>
  <si>
    <t>для школы № 3</t>
  </si>
  <si>
    <t>для школы № 4</t>
  </si>
  <si>
    <t>для школы № 8</t>
  </si>
  <si>
    <t>Приобретение оборудования и инвентаря:</t>
  </si>
  <si>
    <t>для школы № 9</t>
  </si>
  <si>
    <t>для д/сада № 6"Звездочка"</t>
  </si>
  <si>
    <t>для д/сада № 24"Березка"</t>
  </si>
  <si>
    <t>Приобретение музыкального оборудования</t>
  </si>
  <si>
    <t>для школы № 6</t>
  </si>
  <si>
    <t>Всего</t>
  </si>
  <si>
    <t>Адресная социальная помощь ветеранам и малоимущим гражданам</t>
  </si>
  <si>
    <t xml:space="preserve">Адресная социальная помощь ветеранам </t>
  </si>
  <si>
    <t>и малоимущим гражданам</t>
  </si>
  <si>
    <t>1006-005-505-483-262</t>
  </si>
  <si>
    <t>Установка металлических дверей по ул. Комсомольская,д.11 под.1</t>
  </si>
  <si>
    <t>0501-009-350-410-242</t>
  </si>
  <si>
    <t>Установка металлических дверей по ул. Комсомольская,д.12 под.2</t>
  </si>
  <si>
    <t>Установка почтовых ящиков по адресу:</t>
  </si>
  <si>
    <t>Приобретение оборудования и мебели для детского сада №21</t>
  </si>
  <si>
    <t>Приобретение мебели, методической литературы, косилки и двери для спортивного зала для МОУ школы №7</t>
  </si>
  <si>
    <t xml:space="preserve">На благоустройство территории, приведение в порядок детских площадок, установки ограждение палисадников около домов </t>
  </si>
  <si>
    <t>Управление адм.по работе в микр.Шереметьевский, Хлебниково, Павельцево</t>
  </si>
  <si>
    <t>0901-005-470-327-310</t>
  </si>
  <si>
    <t>Ремонт внутриквартальных дорог по адресам:</t>
  </si>
  <si>
    <t>Лихачевское шоссе д.12, д.14</t>
  </si>
  <si>
    <t>МУП УКС</t>
  </si>
  <si>
    <t>Установка металлических дверей по адресам:</t>
  </si>
  <si>
    <t xml:space="preserve">ул.Комсомольская, д.12 подъезд1, </t>
  </si>
  <si>
    <t>ул.Октябрьская, д.1/10 подъезд2</t>
  </si>
  <si>
    <t>ул.Циолковского, д.20/14, подъезды 1,3</t>
  </si>
  <si>
    <t>Приобретение стоматологических инструментов и приборов для Шереметьевской поликлиники</t>
  </si>
  <si>
    <t>Гимназия №12</t>
  </si>
  <si>
    <t>Приобретение оргтехники</t>
  </si>
  <si>
    <t>Московкое шоссе 57,57.к.1 и проезда за домами</t>
  </si>
  <si>
    <t>0502-010-351-412-225</t>
  </si>
  <si>
    <t>0502-001-351-412-225</t>
  </si>
  <si>
    <t>0103-001-505-483-262</t>
  </si>
  <si>
    <t>Приобретение пилоток, галстуков и значков с</t>
  </si>
  <si>
    <t>0702-005-421-327-340</t>
  </si>
  <si>
    <t>1003-001-505-483-262</t>
  </si>
  <si>
    <t>ул.Октябрьская д.22 корп.2</t>
  </si>
  <si>
    <t>ул.Октябрьская д.22 корп.3</t>
  </si>
  <si>
    <t>Приобретение малых форм для оборудования</t>
  </si>
  <si>
    <t>площадки д/сада №22</t>
  </si>
  <si>
    <t>Железнякова 2а, под.1,2,3,7,8</t>
  </si>
  <si>
    <t>Железнякова 4, под.1,3,4</t>
  </si>
  <si>
    <t>Желязникова 12 под.3</t>
  </si>
  <si>
    <t>Спортивная 7 под1</t>
  </si>
  <si>
    <t>Спортивная 7а, под3,5</t>
  </si>
  <si>
    <t>0501-009-350-197-242</t>
  </si>
  <si>
    <t>0502-009-351-412-241</t>
  </si>
  <si>
    <t>ул.Октябрьская, д.7 подъезды 1,3</t>
  </si>
  <si>
    <t>МУП " Архитектура"</t>
  </si>
  <si>
    <t>0502-011-351-412-241</t>
  </si>
  <si>
    <t>Приобретение малых форм для д/ площадки</t>
  </si>
  <si>
    <t>по Лихачевскому ш. Д.6 кор.1</t>
  </si>
  <si>
    <t>0501-009-351-412-242</t>
  </si>
  <si>
    <t>Московское шоссе д.55к.3</t>
  </si>
  <si>
    <t>МУП "Архитектура"</t>
  </si>
  <si>
    <t>Установка малых форм на д/площадке между домами</t>
  </si>
  <si>
    <t>Дирижабельная 24 и Театральная 14</t>
  </si>
  <si>
    <t>Железнякова 2а, возле д/сада №4 "Рябинка"</t>
  </si>
  <si>
    <t>Молодежная 10</t>
  </si>
  <si>
    <t>от ул. Нагорная дорожка к контейнерной площадке</t>
  </si>
  <si>
    <t>Лихачевское ш. д.17, Нагорная 12</t>
  </si>
  <si>
    <t>ул.Ленинградская, от поворота авт. круга до шк.№3</t>
  </si>
  <si>
    <t>тропинка через Березовую рощу</t>
  </si>
  <si>
    <t>Лаврентьева д. 1-9, д.19</t>
  </si>
  <si>
    <t xml:space="preserve">Ремонт внутриквартальных дорог по адресам: </t>
  </si>
  <si>
    <t>МУП Архитектура</t>
  </si>
  <si>
    <t>На ремонт внутриквартальных дорог по ул.Речная</t>
  </si>
  <si>
    <t>Приобретение малых форм для д/площадки ул.Восточная, д.34</t>
  </si>
  <si>
    <t>(установку будут производить жители д.34 по ул.Восточной)</t>
  </si>
  <si>
    <t>Изготовление песочниц для прогимназии №11 "Золотой ключик"</t>
  </si>
  <si>
    <t>Приобретение медицинского оборудования для МУЗ "ДЦГБ"</t>
  </si>
  <si>
    <t>На изготовление и установку ограждения газонов по улице Якорная д.3 и д.3"а"</t>
  </si>
  <si>
    <t>ш. Д. 49 - Московское ш. Д.51 (тротуар между домами); Московское ш.55, к.2</t>
  </si>
  <si>
    <t>Асфальтировка внутриквартальных дорог: Московское ш. д.49 и д.51 (тротуар между домами)</t>
  </si>
  <si>
    <t>Лихачевское шоссе д.20, д.20 корпуса 1, 2, 3, д.21, д.23, проезжая часть от д.20 до д.20 к.3 по Лих. шоссе, ул.Заводская д.15</t>
  </si>
  <si>
    <t>0702-002-423-327-226</t>
  </si>
  <si>
    <t>Приобретение мебели для д/сада №9</t>
  </si>
  <si>
    <t>Ремонт внутриквартальных дорог по адресам: Лихачевский проезд д.9 (вокруг контейнерной  площадки Пионерский пер.д.2, Институтский пер.д.8, ул.Первомайская д.36, ул.Советская д.5, Московское ш.д.21а ( баскетбольная площадка)</t>
  </si>
  <si>
    <t xml:space="preserve">Архитектура </t>
  </si>
  <si>
    <t>ул.Первомайская д.27, под.2</t>
  </si>
  <si>
    <t>ул.Октябрьская, д.8 под.2</t>
  </si>
  <si>
    <t>Асфальтировка внутриквартальных дорог. Первомайская д.52, Первомайская д.52а</t>
  </si>
  <si>
    <t>Приобретение почтовых ящиков  для дома № 57 ул. Московское ш. ( 24 секции по 6 штук)</t>
  </si>
  <si>
    <t xml:space="preserve">  для школы № 9( оборудование и инвентарь)</t>
  </si>
  <si>
    <t>Замена и установка входных дверей в школе № 3</t>
  </si>
  <si>
    <t>к решению Совета депутатов</t>
  </si>
  <si>
    <t>(Приложение №23</t>
  </si>
  <si>
    <t>к  НРСД  от 26.12.2005 г. № 80-НР)</t>
  </si>
  <si>
    <t>культуры и спорта на 2006 год</t>
  </si>
  <si>
    <t>торец у дома 12 по ул.Железнякова д/сад 23</t>
  </si>
  <si>
    <t>символикой города Долгопрудного для школ №3, 4, 8</t>
  </si>
  <si>
    <t>ул.Октябрьская, д.2/8 под.1,2,3</t>
  </si>
  <si>
    <t>Пошив театральных костюмов для Народного театра ДК "Вперед"</t>
  </si>
  <si>
    <t>0801-003-440-327-226</t>
  </si>
  <si>
    <t xml:space="preserve">ООО  УК "ЖилКомСервис" </t>
  </si>
  <si>
    <t>ТСЖ "Долгие пруды</t>
  </si>
  <si>
    <t>Благоустройство  детской  спортивной площадки  для</t>
  </si>
  <si>
    <t>Розанов</t>
  </si>
  <si>
    <t>Ивашова</t>
  </si>
  <si>
    <t>Девяткин</t>
  </si>
  <si>
    <t>Андреева</t>
  </si>
  <si>
    <t>Тимофеев</t>
  </si>
  <si>
    <t>Богатова</t>
  </si>
  <si>
    <t>Пронин</t>
  </si>
  <si>
    <t>Мишина</t>
  </si>
  <si>
    <t>Крылов</t>
  </si>
  <si>
    <t>Проведение городских спортивных мероприятий для СпортКомитета</t>
  </si>
  <si>
    <t>Косыгин</t>
  </si>
  <si>
    <t>Нестеров</t>
  </si>
  <si>
    <t>от пл. Шерем. до ул. О.Кошевого</t>
  </si>
  <si>
    <t>Установка металлической двери  в доме № 1 по         пр. Пацаева</t>
  </si>
  <si>
    <t xml:space="preserve">На планировку-засыпку спортивной площадки песком и гравием на территории Муниципального центра образования (ул.Парковая,10) </t>
  </si>
  <si>
    <t>Приобретение и установка почтовых ящиков для дома  по ул. Московское ш.№ 57 корп. 1</t>
  </si>
  <si>
    <r>
      <t xml:space="preserve">ООО  УК "ЖилКомСервис" </t>
    </r>
    <r>
      <rPr>
        <sz val="9"/>
        <rFont val="Arial Cyr"/>
        <family val="2"/>
      </rPr>
      <t>0501-009-350-197-242</t>
    </r>
  </si>
  <si>
    <t>Ремонт квартиры  Рыбак А.Л.</t>
  </si>
  <si>
    <t>Приложение №9</t>
  </si>
  <si>
    <t>приобр.информационных стендов школе № 10</t>
  </si>
  <si>
    <t>Установка  металлического ограждения во дворе</t>
  </si>
  <si>
    <t>домов ул. Первомайская 52 и 52а</t>
  </si>
  <si>
    <t>0502-009-351-412-242</t>
  </si>
  <si>
    <t>Приобретение игрушек,мебели, оборудования и дидактического материала для д/сада№ 8</t>
  </si>
  <si>
    <t>0702-002-420-327-310</t>
  </si>
  <si>
    <t>Приобретение  компьютерной и оргтехники, оборудования и дверей для холла поликлиники МФТИ</t>
  </si>
  <si>
    <r>
      <t xml:space="preserve">ООО  УК "ЖилКомСервис" </t>
    </r>
    <r>
      <rPr>
        <sz val="9"/>
        <color indexed="8"/>
        <rFont val="Arial Cyr"/>
        <family val="2"/>
      </rPr>
      <t>0501-009-350-197-242</t>
    </r>
  </si>
  <si>
    <t>от 19.10.2006г №78-нр</t>
  </si>
  <si>
    <t>Празднечных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</si>
</sst>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 Cyr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164" fontId="2" fillId="2" borderId="15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164" fontId="7" fillId="0" borderId="3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7" fillId="0" borderId="7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164" fontId="7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95"/>
  <sheetViews>
    <sheetView tabSelected="1" workbookViewId="0" topLeftCell="A76">
      <selection activeCell="B101" sqref="B101"/>
    </sheetView>
  </sheetViews>
  <sheetFormatPr defaultColWidth="9.00390625" defaultRowHeight="12.75"/>
  <cols>
    <col min="1" max="1" width="9.625" style="1" customWidth="1"/>
    <col min="2" max="2" width="57.753906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spans="3:4" ht="12.75">
      <c r="C1" s="85" t="s">
        <v>179</v>
      </c>
      <c r="D1" s="85"/>
    </row>
    <row r="2" spans="3:4" ht="12.75">
      <c r="C2" s="85" t="s">
        <v>149</v>
      </c>
      <c r="D2" s="85"/>
    </row>
    <row r="3" spans="3:4" ht="12.75">
      <c r="C3" s="85" t="s">
        <v>188</v>
      </c>
      <c r="D3" s="85"/>
    </row>
    <row r="4" spans="3:4" ht="0.75" customHeight="1">
      <c r="C4" s="83"/>
      <c r="D4" s="84"/>
    </row>
    <row r="5" spans="3:4" ht="12.75">
      <c r="C5" s="85" t="s">
        <v>150</v>
      </c>
      <c r="D5" s="85"/>
    </row>
    <row r="6" spans="3:4" ht="12.75">
      <c r="C6" s="85" t="s">
        <v>151</v>
      </c>
      <c r="D6" s="85"/>
    </row>
    <row r="7" spans="3:4" ht="12" customHeight="1">
      <c r="C7" s="82"/>
      <c r="D7" s="82"/>
    </row>
    <row r="8" spans="1:4" ht="13.5" customHeight="1">
      <c r="A8" s="86" t="s">
        <v>32</v>
      </c>
      <c r="B8" s="86"/>
      <c r="C8" s="86"/>
      <c r="D8" s="86"/>
    </row>
    <row r="9" spans="1:4" ht="11.25" customHeight="1">
      <c r="A9" s="86" t="s">
        <v>33</v>
      </c>
      <c r="B9" s="86"/>
      <c r="C9" s="86"/>
      <c r="D9" s="86"/>
    </row>
    <row r="10" spans="1:4" ht="12" customHeight="1">
      <c r="A10" s="86" t="s">
        <v>34</v>
      </c>
      <c r="B10" s="86"/>
      <c r="C10" s="86"/>
      <c r="D10" s="86"/>
    </row>
    <row r="11" spans="1:4" ht="12" customHeight="1">
      <c r="A11" s="86" t="s">
        <v>35</v>
      </c>
      <c r="B11" s="86"/>
      <c r="C11" s="86"/>
      <c r="D11" s="86"/>
    </row>
    <row r="12" spans="1:4" ht="12" customHeight="1">
      <c r="A12" s="86" t="s">
        <v>152</v>
      </c>
      <c r="B12" s="86"/>
      <c r="C12" s="86"/>
      <c r="D12" s="86"/>
    </row>
    <row r="13" spans="2:4" ht="10.5" customHeight="1" thickBot="1">
      <c r="B13" s="26"/>
      <c r="C13" s="26"/>
      <c r="D13" s="26"/>
    </row>
    <row r="14" spans="1:4" ht="12">
      <c r="A14" s="14" t="s">
        <v>0</v>
      </c>
      <c r="B14" s="31" t="s">
        <v>1</v>
      </c>
      <c r="C14" s="14" t="s">
        <v>2</v>
      </c>
      <c r="D14" s="14" t="s">
        <v>3</v>
      </c>
    </row>
    <row r="15" spans="1:4" ht="12.75" thickBot="1">
      <c r="A15" s="16" t="s">
        <v>4</v>
      </c>
      <c r="B15" s="30"/>
      <c r="C15" s="16"/>
      <c r="D15" s="16" t="s">
        <v>5</v>
      </c>
    </row>
    <row r="16" spans="1:4" ht="12">
      <c r="A16" s="33" t="s">
        <v>6</v>
      </c>
      <c r="B16" s="2" t="s">
        <v>181</v>
      </c>
      <c r="C16" s="14" t="s">
        <v>158</v>
      </c>
      <c r="D16" s="2"/>
    </row>
    <row r="17" spans="1:4" ht="12.75" thickBot="1">
      <c r="A17" s="6"/>
      <c r="B17" s="3" t="s">
        <v>182</v>
      </c>
      <c r="C17" s="4" t="s">
        <v>183</v>
      </c>
      <c r="D17" s="13">
        <v>2</v>
      </c>
    </row>
    <row r="18" spans="1:4" ht="21" customHeight="1">
      <c r="A18" s="6" t="s">
        <v>161</v>
      </c>
      <c r="B18" s="42" t="s">
        <v>184</v>
      </c>
      <c r="C18" s="31" t="s">
        <v>14</v>
      </c>
      <c r="D18" s="11"/>
    </row>
    <row r="19" spans="1:4" ht="12.75" customHeight="1" thickBot="1">
      <c r="A19" s="6"/>
      <c r="B19" s="4"/>
      <c r="C19" s="7" t="s">
        <v>185</v>
      </c>
      <c r="D19" s="12">
        <v>120</v>
      </c>
    </row>
    <row r="20" spans="1:5" ht="15" customHeight="1">
      <c r="A20" s="6"/>
      <c r="B20" s="42" t="s">
        <v>70</v>
      </c>
      <c r="C20" s="32" t="s">
        <v>31</v>
      </c>
      <c r="D20" s="11"/>
      <c r="E20" s="47"/>
    </row>
    <row r="21" spans="1:5" ht="12.75" thickBot="1">
      <c r="A21" s="6"/>
      <c r="B21" s="4"/>
      <c r="C21" s="10" t="s">
        <v>99</v>
      </c>
      <c r="D21" s="12">
        <v>68</v>
      </c>
      <c r="E21" s="7"/>
    </row>
    <row r="22" spans="1:5" ht="46.5" customHeight="1">
      <c r="A22" s="6"/>
      <c r="B22" s="43" t="s">
        <v>141</v>
      </c>
      <c r="C22" s="46" t="s">
        <v>142</v>
      </c>
      <c r="D22" s="11"/>
      <c r="E22" s="47"/>
    </row>
    <row r="23" spans="1:5" ht="12.75" thickBot="1">
      <c r="A23" s="6"/>
      <c r="B23" s="44"/>
      <c r="C23" s="4" t="s">
        <v>113</v>
      </c>
      <c r="D23" s="12">
        <v>300</v>
      </c>
      <c r="E23" s="7"/>
    </row>
    <row r="24" spans="1:5" ht="22.5" customHeight="1">
      <c r="A24" s="6"/>
      <c r="B24" s="42" t="s">
        <v>186</v>
      </c>
      <c r="C24" s="14" t="s">
        <v>7</v>
      </c>
      <c r="D24" s="11"/>
      <c r="E24" s="7"/>
    </row>
    <row r="25" spans="1:5" ht="12.75" thickBot="1">
      <c r="A25" s="6"/>
      <c r="B25" s="55"/>
      <c r="C25" s="4" t="s">
        <v>43</v>
      </c>
      <c r="D25" s="12">
        <v>110</v>
      </c>
      <c r="E25" s="7"/>
    </row>
    <row r="26" spans="1:5" ht="12.75" thickBot="1">
      <c r="A26" s="21" t="s">
        <v>25</v>
      </c>
      <c r="B26" s="17"/>
      <c r="C26" s="63"/>
      <c r="D26" s="19">
        <f>D17+D19+D21+D23+D25</f>
        <v>600</v>
      </c>
      <c r="E26" s="64"/>
    </row>
    <row r="27" spans="1:4" ht="12">
      <c r="A27" s="16" t="s">
        <v>8</v>
      </c>
      <c r="B27" s="4" t="s">
        <v>29</v>
      </c>
      <c r="C27" s="30" t="s">
        <v>14</v>
      </c>
      <c r="D27" s="4"/>
    </row>
    <row r="28" spans="1:4" ht="12.75" thickBot="1">
      <c r="A28" s="4"/>
      <c r="B28" s="4" t="s">
        <v>39</v>
      </c>
      <c r="C28" s="7" t="s">
        <v>42</v>
      </c>
      <c r="D28" s="12">
        <f>130+30</f>
        <v>160</v>
      </c>
    </row>
    <row r="29" spans="1:4" ht="16.5" customHeight="1">
      <c r="A29" s="6" t="s">
        <v>162</v>
      </c>
      <c r="B29" s="42" t="s">
        <v>70</v>
      </c>
      <c r="C29" s="32" t="s">
        <v>31</v>
      </c>
      <c r="D29" s="11"/>
    </row>
    <row r="30" spans="1:4" ht="12.75" thickBot="1">
      <c r="A30" s="6"/>
      <c r="B30" s="3"/>
      <c r="C30" s="10" t="s">
        <v>99</v>
      </c>
      <c r="D30" s="13">
        <f>5-3</f>
        <v>2</v>
      </c>
    </row>
    <row r="31" spans="1:4" ht="12">
      <c r="A31" s="6"/>
      <c r="B31" s="6" t="s">
        <v>86</v>
      </c>
      <c r="C31" s="14" t="s">
        <v>158</v>
      </c>
      <c r="D31" s="34"/>
    </row>
    <row r="32" spans="1:4" ht="12">
      <c r="A32" s="6"/>
      <c r="B32" s="6" t="s">
        <v>87</v>
      </c>
      <c r="C32" s="4" t="s">
        <v>110</v>
      </c>
      <c r="D32" s="34">
        <v>10</v>
      </c>
    </row>
    <row r="33" spans="1:4" ht="12">
      <c r="A33" s="6"/>
      <c r="B33" s="6" t="s">
        <v>88</v>
      </c>
      <c r="C33" s="4"/>
      <c r="D33" s="34">
        <v>10</v>
      </c>
    </row>
    <row r="34" spans="1:4" ht="12">
      <c r="A34" s="6"/>
      <c r="B34" s="6" t="s">
        <v>111</v>
      </c>
      <c r="C34" s="4"/>
      <c r="D34" s="34">
        <v>20</v>
      </c>
    </row>
    <row r="35" spans="1:4" ht="12">
      <c r="A35" s="6"/>
      <c r="B35" s="6" t="s">
        <v>89</v>
      </c>
      <c r="C35" s="4"/>
      <c r="D35" s="34">
        <v>20</v>
      </c>
    </row>
    <row r="36" spans="1:4" ht="12">
      <c r="A36" s="6"/>
      <c r="B36" s="6" t="s">
        <v>143</v>
      </c>
      <c r="C36" s="4"/>
      <c r="D36" s="34">
        <v>10</v>
      </c>
    </row>
    <row r="37" spans="1:4" ht="12">
      <c r="A37" s="6"/>
      <c r="B37" s="6" t="s">
        <v>155</v>
      </c>
      <c r="C37" s="4"/>
      <c r="D37" s="34">
        <v>30</v>
      </c>
    </row>
    <row r="38" spans="1:4" ht="13.5" customHeight="1" thickBot="1">
      <c r="A38" s="6"/>
      <c r="B38" s="6" t="s">
        <v>144</v>
      </c>
      <c r="C38" s="3"/>
      <c r="D38" s="34">
        <v>10</v>
      </c>
    </row>
    <row r="39" spans="1:4" ht="13.5" customHeight="1">
      <c r="A39" s="6"/>
      <c r="B39" s="2"/>
      <c r="C39" s="14" t="s">
        <v>158</v>
      </c>
      <c r="D39" s="11"/>
    </row>
    <row r="40" spans="1:4" ht="12.75" thickBot="1">
      <c r="A40" s="6"/>
      <c r="B40" s="3" t="s">
        <v>22</v>
      </c>
      <c r="C40" s="40" t="s">
        <v>110</v>
      </c>
      <c r="D40" s="67">
        <f>165-30-30-30+3</f>
        <v>78</v>
      </c>
    </row>
    <row r="41" spans="1:4" ht="16.5" customHeight="1">
      <c r="A41" s="6"/>
      <c r="B41" s="55" t="s">
        <v>156</v>
      </c>
      <c r="C41" s="30" t="s">
        <v>13</v>
      </c>
      <c r="D41" s="12"/>
    </row>
    <row r="42" spans="1:4" ht="12.75" thickBot="1">
      <c r="A42" s="6"/>
      <c r="B42" s="4"/>
      <c r="C42" s="4" t="s">
        <v>157</v>
      </c>
      <c r="D42" s="66">
        <f>30+30-30</f>
        <v>30</v>
      </c>
    </row>
    <row r="43" spans="1:4" ht="15" customHeight="1">
      <c r="A43" s="6"/>
      <c r="B43" s="42" t="s">
        <v>74</v>
      </c>
      <c r="C43" s="14" t="s">
        <v>158</v>
      </c>
      <c r="D43" s="11"/>
    </row>
    <row r="44" spans="1:4" ht="12.75" thickBot="1">
      <c r="A44" s="6"/>
      <c r="B44" s="4"/>
      <c r="C44" s="4" t="s">
        <v>75</v>
      </c>
      <c r="D44" s="12">
        <v>10</v>
      </c>
    </row>
    <row r="45" spans="1:5" ht="17.25" customHeight="1">
      <c r="A45" s="6"/>
      <c r="B45" s="42" t="s">
        <v>76</v>
      </c>
      <c r="C45" s="14" t="s">
        <v>158</v>
      </c>
      <c r="D45" s="11"/>
      <c r="E45" s="47"/>
    </row>
    <row r="46" spans="1:5" ht="12.75" thickBot="1">
      <c r="A46" s="6"/>
      <c r="B46" s="8"/>
      <c r="C46" s="3" t="s">
        <v>75</v>
      </c>
      <c r="D46" s="13">
        <v>10</v>
      </c>
      <c r="E46" s="40"/>
    </row>
    <row r="47" spans="1:4" ht="24">
      <c r="A47" s="6"/>
      <c r="B47" s="44" t="s">
        <v>145</v>
      </c>
      <c r="C47" s="16" t="s">
        <v>118</v>
      </c>
      <c r="D47" s="12"/>
    </row>
    <row r="48" spans="1:4" ht="12.75" thickBot="1">
      <c r="A48" s="6"/>
      <c r="B48" s="44"/>
      <c r="C48" s="4" t="s">
        <v>113</v>
      </c>
      <c r="D48" s="12">
        <v>200</v>
      </c>
    </row>
    <row r="49" spans="1:4" ht="12.75" thickBot="1">
      <c r="A49" s="17" t="s">
        <v>25</v>
      </c>
      <c r="B49" s="21"/>
      <c r="C49" s="17"/>
      <c r="D49" s="19">
        <f>D28+D30+D32+D33+D34+D37+D40+D44+D46+D35+D36+D48+D38+D42</f>
        <v>600</v>
      </c>
    </row>
    <row r="50" spans="1:4" ht="12">
      <c r="A50" s="33" t="s">
        <v>9</v>
      </c>
      <c r="B50" s="2" t="s">
        <v>41</v>
      </c>
      <c r="C50" s="32" t="s">
        <v>31</v>
      </c>
      <c r="D50" s="2"/>
    </row>
    <row r="51" spans="1:4" ht="12.75" thickBot="1">
      <c r="A51" s="6"/>
      <c r="B51" s="3"/>
      <c r="C51" s="7" t="s">
        <v>40</v>
      </c>
      <c r="D51" s="13">
        <v>73.5</v>
      </c>
    </row>
    <row r="52" spans="1:4" ht="12">
      <c r="A52" s="6" t="s">
        <v>163</v>
      </c>
      <c r="B52" s="2" t="s">
        <v>21</v>
      </c>
      <c r="C52" s="31" t="s">
        <v>7</v>
      </c>
      <c r="D52" s="2"/>
    </row>
    <row r="53" spans="1:4" ht="12.75" thickBot="1">
      <c r="A53" s="6"/>
      <c r="B53" s="4"/>
      <c r="C53" s="7" t="s">
        <v>43</v>
      </c>
      <c r="D53" s="12">
        <v>50</v>
      </c>
    </row>
    <row r="54" spans="1:4" ht="12">
      <c r="A54" s="6"/>
      <c r="B54" s="2" t="s">
        <v>92</v>
      </c>
      <c r="C54" s="32" t="s">
        <v>91</v>
      </c>
      <c r="D54" s="11"/>
    </row>
    <row r="55" spans="1:4" ht="12.75" thickBot="1">
      <c r="A55" s="6"/>
      <c r="B55" s="4"/>
      <c r="C55" s="10" t="s">
        <v>45</v>
      </c>
      <c r="D55" s="12">
        <f>50+10</f>
        <v>60</v>
      </c>
    </row>
    <row r="56" spans="1:4" ht="12">
      <c r="A56" s="6"/>
      <c r="B56" s="5" t="s">
        <v>83</v>
      </c>
      <c r="C56" s="14" t="s">
        <v>112</v>
      </c>
      <c r="D56" s="39"/>
    </row>
    <row r="57" spans="1:4" ht="12">
      <c r="A57" s="6"/>
      <c r="B57" s="6" t="s">
        <v>100</v>
      </c>
      <c r="C57" s="4" t="s">
        <v>95</v>
      </c>
      <c r="D57" s="34">
        <v>300</v>
      </c>
    </row>
    <row r="58" spans="1:4" ht="12.75" thickBot="1">
      <c r="A58" s="6"/>
      <c r="B58" s="8" t="s">
        <v>101</v>
      </c>
      <c r="C58" s="35"/>
      <c r="D58" s="29"/>
    </row>
    <row r="59" spans="1:4" ht="12">
      <c r="A59" s="6"/>
      <c r="B59" s="5" t="s">
        <v>102</v>
      </c>
      <c r="C59" s="14" t="s">
        <v>14</v>
      </c>
      <c r="D59" s="39"/>
    </row>
    <row r="60" spans="1:4" ht="12.75" thickBot="1">
      <c r="A60" s="6"/>
      <c r="B60" s="8" t="s">
        <v>103</v>
      </c>
      <c r="C60" s="4" t="s">
        <v>47</v>
      </c>
      <c r="D60" s="29">
        <v>40</v>
      </c>
    </row>
    <row r="61" spans="1:4" ht="12">
      <c r="A61" s="6"/>
      <c r="B61" s="6" t="s">
        <v>140</v>
      </c>
      <c r="C61" s="14" t="s">
        <v>14</v>
      </c>
      <c r="D61" s="34"/>
    </row>
    <row r="62" spans="1:4" ht="12" customHeight="1" thickBot="1">
      <c r="A62" s="6"/>
      <c r="B62" s="6"/>
      <c r="C62" s="4" t="s">
        <v>47</v>
      </c>
      <c r="D62" s="34">
        <v>26.5</v>
      </c>
    </row>
    <row r="63" spans="1:4" ht="15" customHeight="1">
      <c r="A63" s="6"/>
      <c r="B63" s="5"/>
      <c r="C63" s="75" t="s">
        <v>31</v>
      </c>
      <c r="D63" s="11"/>
    </row>
    <row r="64" spans="1:4" ht="12.75" customHeight="1" thickBot="1">
      <c r="A64" s="8"/>
      <c r="B64" s="49" t="s">
        <v>70</v>
      </c>
      <c r="C64" s="8" t="s">
        <v>99</v>
      </c>
      <c r="D64" s="13">
        <v>50</v>
      </c>
    </row>
    <row r="65" spans="1:250" s="20" customFormat="1" ht="12.75" thickBot="1">
      <c r="A65" s="22" t="s">
        <v>26</v>
      </c>
      <c r="B65" s="27"/>
      <c r="C65" s="22"/>
      <c r="D65" s="25">
        <f>D51+D53+D55+D64+D57+D60+D62</f>
        <v>600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4" ht="13.5" customHeight="1">
      <c r="A66" s="14" t="s">
        <v>10</v>
      </c>
      <c r="B66" s="2" t="s">
        <v>119</v>
      </c>
      <c r="C66" s="14" t="s">
        <v>158</v>
      </c>
      <c r="D66" s="2"/>
    </row>
    <row r="67" spans="1:4" ht="13.5" customHeight="1" thickBot="1">
      <c r="A67" s="4"/>
      <c r="B67" s="3" t="s">
        <v>120</v>
      </c>
      <c r="C67" s="7" t="s">
        <v>110</v>
      </c>
      <c r="D67" s="13">
        <v>291</v>
      </c>
    </row>
    <row r="68" spans="1:4" s="57" customFormat="1" ht="27" customHeight="1">
      <c r="A68" s="55" t="s">
        <v>164</v>
      </c>
      <c r="B68" s="60" t="s">
        <v>137</v>
      </c>
      <c r="C68" s="62" t="s">
        <v>118</v>
      </c>
      <c r="D68" s="61"/>
    </row>
    <row r="69" spans="1:4" s="57" customFormat="1" ht="24" customHeight="1" thickBot="1">
      <c r="A69" s="55"/>
      <c r="B69" s="65" t="s">
        <v>136</v>
      </c>
      <c r="C69" s="54" t="s">
        <v>113</v>
      </c>
      <c r="D69" s="61">
        <v>100</v>
      </c>
    </row>
    <row r="70" spans="1:4" ht="13.5" customHeight="1">
      <c r="A70" s="4"/>
      <c r="B70" s="2" t="s">
        <v>63</v>
      </c>
      <c r="C70" s="14" t="s">
        <v>14</v>
      </c>
      <c r="D70" s="11"/>
    </row>
    <row r="71" spans="1:4" ht="13.5" customHeight="1">
      <c r="A71" s="4"/>
      <c r="B71" s="4" t="s">
        <v>64</v>
      </c>
      <c r="C71" s="4" t="s">
        <v>45</v>
      </c>
      <c r="D71" s="12">
        <v>60</v>
      </c>
    </row>
    <row r="72" spans="1:4" ht="13.5" customHeight="1">
      <c r="A72" s="4"/>
      <c r="B72" s="4" t="s">
        <v>65</v>
      </c>
      <c r="C72" s="7" t="s">
        <v>47</v>
      </c>
      <c r="D72" s="12">
        <v>30</v>
      </c>
    </row>
    <row r="73" spans="1:4" ht="13.5" customHeight="1">
      <c r="A73" s="4"/>
      <c r="B73" s="4" t="s">
        <v>66</v>
      </c>
      <c r="C73" s="7" t="s">
        <v>47</v>
      </c>
      <c r="D73" s="12">
        <v>30</v>
      </c>
    </row>
    <row r="74" spans="1:4" ht="13.5" customHeight="1">
      <c r="A74" s="4"/>
      <c r="B74" s="4" t="s">
        <v>67</v>
      </c>
      <c r="C74" s="7"/>
      <c r="D74" s="12"/>
    </row>
    <row r="75" spans="1:4" ht="13.5" customHeight="1" thickBot="1">
      <c r="A75" s="4"/>
      <c r="B75" s="3" t="s">
        <v>68</v>
      </c>
      <c r="C75" s="3" t="s">
        <v>45</v>
      </c>
      <c r="D75" s="13">
        <v>30</v>
      </c>
    </row>
    <row r="76" spans="1:4" ht="13.5" customHeight="1">
      <c r="A76" s="4"/>
      <c r="B76" s="43" t="s">
        <v>77</v>
      </c>
      <c r="C76" s="14" t="s">
        <v>158</v>
      </c>
      <c r="D76" s="39"/>
    </row>
    <row r="77" spans="1:4" ht="13.5" customHeight="1" thickBot="1">
      <c r="A77" s="6"/>
      <c r="B77" s="8" t="s">
        <v>117</v>
      </c>
      <c r="C77" s="3" t="s">
        <v>109</v>
      </c>
      <c r="D77" s="29">
        <v>36</v>
      </c>
    </row>
    <row r="78" spans="1:4" ht="13.5" customHeight="1" thickBot="1">
      <c r="A78" s="6"/>
      <c r="B78" s="49" t="s">
        <v>70</v>
      </c>
      <c r="C78" s="14" t="s">
        <v>31</v>
      </c>
      <c r="D78" s="11"/>
    </row>
    <row r="79" spans="1:4" ht="13.5" customHeight="1" thickBot="1">
      <c r="A79" s="6"/>
      <c r="B79" s="6"/>
      <c r="C79" s="4" t="s">
        <v>99</v>
      </c>
      <c r="D79" s="66">
        <v>23</v>
      </c>
    </row>
    <row r="80" spans="1:250" s="20" customFormat="1" ht="12" customHeight="1" thickBot="1">
      <c r="A80" s="17" t="s">
        <v>25</v>
      </c>
      <c r="B80" s="18"/>
      <c r="C80" s="17"/>
      <c r="D80" s="19">
        <f>SUM(D66:D79)</f>
        <v>600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4" ht="12">
      <c r="A81" s="6"/>
      <c r="B81" s="2" t="s">
        <v>22</v>
      </c>
      <c r="C81" s="14" t="s">
        <v>31</v>
      </c>
      <c r="D81" s="2"/>
    </row>
    <row r="82" spans="1:4" ht="12.75" thickBot="1">
      <c r="A82" s="15" t="s">
        <v>11</v>
      </c>
      <c r="B82" s="3"/>
      <c r="C82" s="3" t="s">
        <v>40</v>
      </c>
      <c r="D82" s="67">
        <f>165-79-40</f>
        <v>46</v>
      </c>
    </row>
    <row r="83" spans="1:4" ht="12" customHeight="1">
      <c r="A83" s="6"/>
      <c r="B83" s="2" t="s">
        <v>160</v>
      </c>
      <c r="C83" s="14" t="s">
        <v>158</v>
      </c>
      <c r="D83" s="11"/>
    </row>
    <row r="84" spans="1:4" ht="12" customHeight="1" thickBot="1">
      <c r="A84" s="6" t="s">
        <v>165</v>
      </c>
      <c r="B84" s="3" t="s">
        <v>159</v>
      </c>
      <c r="C84" s="3" t="s">
        <v>75</v>
      </c>
      <c r="D84" s="13">
        <f>30+5</f>
        <v>35</v>
      </c>
    </row>
    <row r="85" spans="1:4" ht="12">
      <c r="A85" s="6"/>
      <c r="B85" s="5" t="s">
        <v>71</v>
      </c>
      <c r="C85" s="14" t="s">
        <v>31</v>
      </c>
      <c r="D85" s="9"/>
    </row>
    <row r="86" spans="1:4" ht="12.75" thickBot="1">
      <c r="A86" s="6"/>
      <c r="B86" s="8" t="s">
        <v>72</v>
      </c>
      <c r="C86" s="3" t="s">
        <v>99</v>
      </c>
      <c r="D86" s="29">
        <v>50</v>
      </c>
    </row>
    <row r="87" spans="1:4" ht="16.5" customHeight="1">
      <c r="A87" s="6"/>
      <c r="B87" s="2" t="s">
        <v>29</v>
      </c>
      <c r="C87" s="14" t="s">
        <v>14</v>
      </c>
      <c r="D87" s="2"/>
    </row>
    <row r="88" spans="1:4" ht="12">
      <c r="A88" s="6"/>
      <c r="B88" s="4" t="s">
        <v>46</v>
      </c>
      <c r="C88" s="4" t="s">
        <v>45</v>
      </c>
      <c r="D88" s="12">
        <v>80</v>
      </c>
    </row>
    <row r="89" spans="1:4" ht="12">
      <c r="A89" s="6"/>
      <c r="B89" s="4" t="s">
        <v>147</v>
      </c>
      <c r="C89" s="4" t="s">
        <v>45</v>
      </c>
      <c r="D89" s="12">
        <f>50+30</f>
        <v>80</v>
      </c>
    </row>
    <row r="90" spans="1:4" ht="12">
      <c r="A90" s="6"/>
      <c r="B90" s="72" t="s">
        <v>180</v>
      </c>
      <c r="C90" s="72" t="s">
        <v>45</v>
      </c>
      <c r="D90" s="66">
        <v>30</v>
      </c>
    </row>
    <row r="91" spans="1:4" ht="12.75" thickBot="1">
      <c r="A91" s="6"/>
      <c r="B91" s="3" t="s">
        <v>48</v>
      </c>
      <c r="C91" s="40" t="s">
        <v>47</v>
      </c>
      <c r="D91" s="13">
        <v>20</v>
      </c>
    </row>
    <row r="92" spans="1:4" ht="12">
      <c r="A92" s="6"/>
      <c r="B92" s="2" t="s">
        <v>83</v>
      </c>
      <c r="C92" s="74" t="s">
        <v>85</v>
      </c>
      <c r="D92" s="11"/>
    </row>
    <row r="93" spans="1:4" ht="12.75" thickBot="1">
      <c r="A93" s="6"/>
      <c r="B93" s="3" t="s">
        <v>93</v>
      </c>
      <c r="C93" s="40" t="s">
        <v>94</v>
      </c>
      <c r="D93" s="13">
        <v>200</v>
      </c>
    </row>
    <row r="94" spans="1:4" ht="27" customHeight="1" thickBot="1">
      <c r="A94" s="6"/>
      <c r="B94" s="42" t="s">
        <v>146</v>
      </c>
      <c r="C94" s="46" t="s">
        <v>177</v>
      </c>
      <c r="D94" s="11">
        <v>29</v>
      </c>
    </row>
    <row r="95" spans="1:4" ht="24.75" customHeight="1" thickBot="1">
      <c r="A95" s="6"/>
      <c r="B95" s="77" t="s">
        <v>176</v>
      </c>
      <c r="C95" s="78" t="s">
        <v>187</v>
      </c>
      <c r="D95" s="66">
        <v>10</v>
      </c>
    </row>
    <row r="96" spans="1:4" ht="15" customHeight="1">
      <c r="A96" s="6"/>
      <c r="B96" s="42" t="s">
        <v>174</v>
      </c>
      <c r="C96" s="14" t="s">
        <v>158</v>
      </c>
      <c r="D96" s="11"/>
    </row>
    <row r="97" spans="1:4" ht="12.75" thickBot="1">
      <c r="A97" s="6"/>
      <c r="B97" s="3"/>
      <c r="C97" s="3" t="s">
        <v>75</v>
      </c>
      <c r="D97" s="13">
        <v>20</v>
      </c>
    </row>
    <row r="98" spans="1:250" s="20" customFormat="1" ht="12.75" thickBot="1">
      <c r="A98" s="21" t="s">
        <v>26</v>
      </c>
      <c r="B98" s="17"/>
      <c r="C98" s="17"/>
      <c r="D98" s="19">
        <f>D82+D84+D86+D88+D89+D91+D93+D97+D90+D95+D94</f>
        <v>600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4" ht="12">
      <c r="A99" s="14" t="s">
        <v>12</v>
      </c>
      <c r="B99" s="2" t="s">
        <v>22</v>
      </c>
      <c r="C99" s="14" t="s">
        <v>158</v>
      </c>
      <c r="D99" s="2"/>
    </row>
    <row r="100" spans="1:4" ht="12.75" thickBot="1">
      <c r="A100" s="4"/>
      <c r="B100" s="3"/>
      <c r="C100" s="3" t="s">
        <v>110</v>
      </c>
      <c r="D100" s="13">
        <v>150</v>
      </c>
    </row>
    <row r="101" spans="1:4" ht="12">
      <c r="A101" s="87" t="s">
        <v>189</v>
      </c>
      <c r="B101" s="4" t="s">
        <v>83</v>
      </c>
      <c r="C101" s="14" t="s">
        <v>118</v>
      </c>
      <c r="D101" s="11"/>
    </row>
    <row r="102" spans="1:4" ht="12.75" thickBot="1">
      <c r="A102" s="4"/>
      <c r="B102" s="4" t="s">
        <v>127</v>
      </c>
      <c r="C102" s="3" t="s">
        <v>113</v>
      </c>
      <c r="D102" s="13">
        <v>300</v>
      </c>
    </row>
    <row r="103" spans="1:4" ht="12">
      <c r="A103" s="4"/>
      <c r="B103" s="2" t="s">
        <v>44</v>
      </c>
      <c r="C103" s="16" t="s">
        <v>14</v>
      </c>
      <c r="D103" s="2"/>
    </row>
    <row r="104" spans="1:4" ht="12">
      <c r="A104" s="4"/>
      <c r="B104" s="4" t="s">
        <v>30</v>
      </c>
      <c r="C104" s="4" t="s">
        <v>24</v>
      </c>
      <c r="D104" s="12">
        <v>50</v>
      </c>
    </row>
    <row r="105" spans="1:4" ht="12.75" thickBot="1">
      <c r="A105" s="4"/>
      <c r="B105" s="6" t="s">
        <v>49</v>
      </c>
      <c r="C105" s="4" t="s">
        <v>27</v>
      </c>
      <c r="D105" s="12">
        <v>50</v>
      </c>
    </row>
    <row r="106" spans="1:4" ht="12">
      <c r="A106" s="4"/>
      <c r="B106" s="2" t="s">
        <v>23</v>
      </c>
      <c r="C106" s="33" t="s">
        <v>7</v>
      </c>
      <c r="D106" s="2"/>
    </row>
    <row r="107" spans="1:4" ht="12.75" thickBot="1">
      <c r="A107" s="4"/>
      <c r="B107" s="4" t="s">
        <v>50</v>
      </c>
      <c r="C107" s="6" t="s">
        <v>43</v>
      </c>
      <c r="D107" s="12">
        <v>50</v>
      </c>
    </row>
    <row r="108" spans="1:250" s="20" customFormat="1" ht="12.75" thickBot="1">
      <c r="A108" s="21" t="s">
        <v>26</v>
      </c>
      <c r="B108" s="24"/>
      <c r="C108" s="28"/>
      <c r="D108" s="23">
        <f>D100+D102+D104+D105+D107</f>
        <v>600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4" ht="12">
      <c r="A109" s="15" t="s">
        <v>15</v>
      </c>
      <c r="B109" s="2"/>
      <c r="C109" s="14" t="s">
        <v>14</v>
      </c>
      <c r="D109" s="2"/>
    </row>
    <row r="110" spans="1:4" ht="12">
      <c r="A110" s="6"/>
      <c r="B110" s="4" t="s">
        <v>51</v>
      </c>
      <c r="C110" s="4" t="s">
        <v>47</v>
      </c>
      <c r="D110" s="12">
        <v>50</v>
      </c>
    </row>
    <row r="111" spans="1:4" ht="12">
      <c r="A111" s="6" t="s">
        <v>166</v>
      </c>
      <c r="B111" s="4" t="s">
        <v>48</v>
      </c>
      <c r="C111" s="4" t="s">
        <v>47</v>
      </c>
      <c r="D111" s="12">
        <v>25</v>
      </c>
    </row>
    <row r="112" spans="1:4" ht="12">
      <c r="A112" s="6"/>
      <c r="B112" s="4" t="s">
        <v>52</v>
      </c>
      <c r="C112" s="4" t="s">
        <v>45</v>
      </c>
      <c r="D112" s="12">
        <v>60</v>
      </c>
    </row>
    <row r="113" spans="1:4" ht="12.75" thickBot="1">
      <c r="A113" s="6"/>
      <c r="B113" s="37" t="s">
        <v>53</v>
      </c>
      <c r="C113" s="3" t="s">
        <v>45</v>
      </c>
      <c r="D113" s="13">
        <v>40</v>
      </c>
    </row>
    <row r="114" spans="1:4" ht="12">
      <c r="A114" s="6"/>
      <c r="B114" s="2" t="s">
        <v>54</v>
      </c>
      <c r="C114" s="14" t="s">
        <v>13</v>
      </c>
      <c r="D114" s="11"/>
    </row>
    <row r="115" spans="1:4" ht="12.75" thickBot="1">
      <c r="A115" s="6"/>
      <c r="B115" s="3" t="s">
        <v>28</v>
      </c>
      <c r="C115" s="3" t="s">
        <v>55</v>
      </c>
      <c r="D115" s="13">
        <v>45</v>
      </c>
    </row>
    <row r="116" spans="1:4" ht="12">
      <c r="A116" s="6"/>
      <c r="B116" s="2" t="s">
        <v>86</v>
      </c>
      <c r="C116" s="14" t="s">
        <v>158</v>
      </c>
      <c r="D116" s="11">
        <v>155</v>
      </c>
    </row>
    <row r="117" spans="1:4" ht="12">
      <c r="A117" s="6"/>
      <c r="B117" s="4" t="s">
        <v>104</v>
      </c>
      <c r="C117" s="10" t="s">
        <v>109</v>
      </c>
      <c r="D117" s="12"/>
    </row>
    <row r="118" spans="1:4" ht="12">
      <c r="A118" s="6"/>
      <c r="B118" s="4" t="s">
        <v>105</v>
      </c>
      <c r="C118" s="52"/>
      <c r="D118" s="12"/>
    </row>
    <row r="119" spans="1:4" ht="12">
      <c r="A119" s="6"/>
      <c r="B119" s="4" t="s">
        <v>106</v>
      </c>
      <c r="C119" s="52"/>
      <c r="D119" s="12"/>
    </row>
    <row r="120" spans="1:4" ht="12">
      <c r="A120" s="6"/>
      <c r="B120" s="4" t="s">
        <v>107</v>
      </c>
      <c r="C120" s="52"/>
      <c r="D120" s="12"/>
    </row>
    <row r="121" spans="1:4" ht="12.75" thickBot="1">
      <c r="A121" s="6"/>
      <c r="B121" s="3" t="s">
        <v>108</v>
      </c>
      <c r="C121" s="41"/>
      <c r="D121" s="13"/>
    </row>
    <row r="122" spans="1:4" ht="12">
      <c r="A122" s="6"/>
      <c r="B122" s="5" t="s">
        <v>56</v>
      </c>
      <c r="C122" s="14" t="s">
        <v>57</v>
      </c>
      <c r="D122" s="11"/>
    </row>
    <row r="123" spans="1:4" ht="12">
      <c r="A123" s="6"/>
      <c r="B123" s="6"/>
      <c r="C123" s="16" t="s">
        <v>58</v>
      </c>
      <c r="D123" s="12"/>
    </row>
    <row r="124" spans="1:4" ht="12.75" thickBot="1">
      <c r="A124" s="6"/>
      <c r="B124" s="8"/>
      <c r="C124" s="4" t="s">
        <v>59</v>
      </c>
      <c r="D124" s="13">
        <v>25</v>
      </c>
    </row>
    <row r="125" spans="1:4" ht="12">
      <c r="A125" s="6"/>
      <c r="B125" s="5" t="s">
        <v>83</v>
      </c>
      <c r="C125" s="14" t="s">
        <v>118</v>
      </c>
      <c r="D125" s="11"/>
    </row>
    <row r="126" spans="1:4" ht="12">
      <c r="A126" s="6"/>
      <c r="B126" s="6" t="s">
        <v>121</v>
      </c>
      <c r="C126" s="4" t="s">
        <v>113</v>
      </c>
      <c r="D126" s="12">
        <v>200</v>
      </c>
    </row>
    <row r="127" spans="1:4" ht="12.75" thickBot="1">
      <c r="A127" s="6"/>
      <c r="B127" s="6" t="s">
        <v>153</v>
      </c>
      <c r="C127" s="15"/>
      <c r="D127" s="12"/>
    </row>
    <row r="128" spans="1:250" s="20" customFormat="1" ht="12.75" thickBot="1">
      <c r="A128" s="17" t="s">
        <v>26</v>
      </c>
      <c r="B128" s="17"/>
      <c r="C128" s="24"/>
      <c r="D128" s="23">
        <f>D110+D111+D112+D113+D115+D116+D124+D126</f>
        <v>600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:4" ht="12">
      <c r="A129" s="33" t="s">
        <v>16</v>
      </c>
      <c r="B129" s="2" t="s">
        <v>22</v>
      </c>
      <c r="C129" s="14" t="s">
        <v>31</v>
      </c>
      <c r="D129" s="2"/>
    </row>
    <row r="130" spans="1:4" ht="12.75" thickBot="1">
      <c r="A130" s="7"/>
      <c r="B130" s="3"/>
      <c r="C130" s="4" t="s">
        <v>40</v>
      </c>
      <c r="D130" s="13">
        <v>295</v>
      </c>
    </row>
    <row r="131" spans="1:4" ht="12">
      <c r="A131" s="6" t="s">
        <v>167</v>
      </c>
      <c r="B131" s="5" t="s">
        <v>83</v>
      </c>
      <c r="C131" s="14" t="s">
        <v>118</v>
      </c>
      <c r="D131" s="34"/>
    </row>
    <row r="132" spans="1:4" ht="12">
      <c r="A132" s="6"/>
      <c r="B132" s="6" t="s">
        <v>122</v>
      </c>
      <c r="C132" s="4" t="s">
        <v>113</v>
      </c>
      <c r="D132" s="34">
        <v>300</v>
      </c>
    </row>
    <row r="133" spans="1:4" ht="12">
      <c r="A133" s="6"/>
      <c r="B133" s="6" t="s">
        <v>123</v>
      </c>
      <c r="C133" s="4"/>
      <c r="D133" s="34"/>
    </row>
    <row r="134" spans="1:4" ht="12.75" thickBot="1">
      <c r="A134" s="6"/>
      <c r="B134" s="6" t="s">
        <v>124</v>
      </c>
      <c r="C134" s="4"/>
      <c r="D134" s="34"/>
    </row>
    <row r="135" spans="1:4" ht="24.75" thickBot="1">
      <c r="A135" s="6"/>
      <c r="B135" s="49" t="s">
        <v>70</v>
      </c>
      <c r="C135" s="14" t="s">
        <v>31</v>
      </c>
      <c r="D135" s="39"/>
    </row>
    <row r="136" spans="1:4" ht="12.75" thickBot="1">
      <c r="A136" s="6"/>
      <c r="B136" s="3"/>
      <c r="C136" s="3" t="s">
        <v>99</v>
      </c>
      <c r="D136" s="29">
        <v>5</v>
      </c>
    </row>
    <row r="137" spans="1:250" s="20" customFormat="1" ht="12.75" thickBot="1">
      <c r="A137" s="17" t="s">
        <v>25</v>
      </c>
      <c r="B137" s="21"/>
      <c r="C137" s="17"/>
      <c r="D137" s="19">
        <f>D130+D136+D132</f>
        <v>600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:4" ht="12">
      <c r="A138" s="15" t="s">
        <v>17</v>
      </c>
      <c r="B138" s="2" t="s">
        <v>114</v>
      </c>
      <c r="C138" s="14" t="s">
        <v>158</v>
      </c>
      <c r="D138" s="2"/>
    </row>
    <row r="139" spans="1:4" ht="12.75" thickBot="1">
      <c r="A139" s="6"/>
      <c r="B139" s="3" t="s">
        <v>115</v>
      </c>
      <c r="C139" s="3" t="s">
        <v>116</v>
      </c>
      <c r="D139" s="13">
        <v>61</v>
      </c>
    </row>
    <row r="140" spans="1:4" ht="12">
      <c r="A140" s="6" t="s">
        <v>168</v>
      </c>
      <c r="B140" s="2" t="s">
        <v>21</v>
      </c>
      <c r="C140" s="31" t="s">
        <v>7</v>
      </c>
      <c r="D140" s="2"/>
    </row>
    <row r="141" spans="1:4" ht="12.75" thickBot="1">
      <c r="A141" s="6"/>
      <c r="B141" s="3"/>
      <c r="C141" s="40" t="s">
        <v>43</v>
      </c>
      <c r="D141" s="13">
        <v>50</v>
      </c>
    </row>
    <row r="142" spans="1:4" ht="12">
      <c r="A142" s="6"/>
      <c r="B142" s="5" t="s">
        <v>83</v>
      </c>
      <c r="C142" s="14" t="s">
        <v>85</v>
      </c>
      <c r="D142" s="39"/>
    </row>
    <row r="143" spans="1:4" ht="12.75" thickBot="1">
      <c r="A143" s="6"/>
      <c r="B143" s="8" t="s">
        <v>84</v>
      </c>
      <c r="C143" s="3" t="s">
        <v>94</v>
      </c>
      <c r="D143" s="29">
        <v>489</v>
      </c>
    </row>
    <row r="144" spans="1:250" s="20" customFormat="1" ht="12.75" thickBot="1">
      <c r="A144" s="17" t="s">
        <v>26</v>
      </c>
      <c r="B144" s="27"/>
      <c r="C144" s="22"/>
      <c r="D144" s="25">
        <f>D139+D141+D143</f>
        <v>600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:4" ht="13.5" customHeight="1">
      <c r="A145" s="14" t="s">
        <v>18</v>
      </c>
      <c r="B145" s="43" t="s">
        <v>128</v>
      </c>
      <c r="C145" s="14" t="s">
        <v>129</v>
      </c>
      <c r="D145" s="2"/>
    </row>
    <row r="146" spans="1:4" s="57" customFormat="1" ht="24" customHeight="1" thickBot="1">
      <c r="A146" s="55" t="s">
        <v>169</v>
      </c>
      <c r="B146" s="69" t="s">
        <v>138</v>
      </c>
      <c r="C146" s="53" t="s">
        <v>40</v>
      </c>
      <c r="D146" s="56">
        <v>300</v>
      </c>
    </row>
    <row r="147" spans="1:4" ht="15.75" customHeight="1">
      <c r="A147" s="4"/>
      <c r="B147" s="43" t="s">
        <v>78</v>
      </c>
      <c r="C147" s="14" t="s">
        <v>14</v>
      </c>
      <c r="D147" s="11"/>
    </row>
    <row r="148" spans="1:4" ht="12.75" thickBot="1">
      <c r="A148" s="4"/>
      <c r="B148" s="8"/>
      <c r="C148" s="3" t="s">
        <v>47</v>
      </c>
      <c r="D148" s="13">
        <v>50</v>
      </c>
    </row>
    <row r="149" spans="1:4" ht="24.75" customHeight="1">
      <c r="A149" s="4"/>
      <c r="B149" s="43" t="s">
        <v>79</v>
      </c>
      <c r="C149" s="14" t="s">
        <v>14</v>
      </c>
      <c r="D149" s="11"/>
    </row>
    <row r="150" spans="1:4" ht="12.75" thickBot="1">
      <c r="A150" s="4"/>
      <c r="B150" s="8"/>
      <c r="C150" s="3" t="s">
        <v>45</v>
      </c>
      <c r="D150" s="13">
        <v>50</v>
      </c>
    </row>
    <row r="151" spans="1:4" ht="15" customHeight="1">
      <c r="A151" s="4"/>
      <c r="B151" s="43" t="s">
        <v>170</v>
      </c>
      <c r="C151" s="14" t="s">
        <v>57</v>
      </c>
      <c r="D151" s="11"/>
    </row>
    <row r="152" spans="1:4" ht="12">
      <c r="A152" s="4"/>
      <c r="B152" s="6"/>
      <c r="C152" s="16" t="s">
        <v>58</v>
      </c>
      <c r="D152" s="12"/>
    </row>
    <row r="153" spans="1:4" ht="12.75" thickBot="1">
      <c r="A153" s="4"/>
      <c r="B153" s="8"/>
      <c r="C153" s="3" t="s">
        <v>59</v>
      </c>
      <c r="D153" s="13">
        <v>50</v>
      </c>
    </row>
    <row r="154" spans="1:4" ht="26.25" customHeight="1">
      <c r="A154" s="4"/>
      <c r="B154" s="44" t="s">
        <v>80</v>
      </c>
      <c r="C154" s="14" t="s">
        <v>158</v>
      </c>
      <c r="D154" s="12"/>
    </row>
    <row r="155" spans="1:4" ht="12.75" thickBot="1">
      <c r="A155" s="3"/>
      <c r="B155" s="8"/>
      <c r="C155" s="70" t="s">
        <v>116</v>
      </c>
      <c r="D155" s="13">
        <v>150</v>
      </c>
    </row>
    <row r="156" spans="1:4" ht="12.75" thickBot="1">
      <c r="A156" s="17" t="s">
        <v>25</v>
      </c>
      <c r="B156" s="18"/>
      <c r="C156" s="17"/>
      <c r="D156" s="19">
        <f>D146+D148+D150+D153+D155</f>
        <v>600</v>
      </c>
    </row>
    <row r="157" spans="1:4" ht="12">
      <c r="A157" s="33" t="s">
        <v>19</v>
      </c>
      <c r="B157" s="5" t="s">
        <v>130</v>
      </c>
      <c r="C157" s="14" t="s">
        <v>118</v>
      </c>
      <c r="D157" s="9"/>
    </row>
    <row r="158" spans="1:4" ht="12.75" thickBot="1">
      <c r="A158" s="6"/>
      <c r="B158" s="38"/>
      <c r="C158" s="3" t="s">
        <v>113</v>
      </c>
      <c r="D158" s="29">
        <v>300</v>
      </c>
    </row>
    <row r="159" spans="1:4" s="57" customFormat="1" ht="24">
      <c r="A159" s="44" t="s">
        <v>171</v>
      </c>
      <c r="B159" s="71" t="s">
        <v>135</v>
      </c>
      <c r="C159" s="14" t="s">
        <v>158</v>
      </c>
      <c r="D159" s="58"/>
    </row>
    <row r="160" spans="1:4" ht="12.75" thickBot="1">
      <c r="A160" s="6"/>
      <c r="B160" s="8"/>
      <c r="C160" s="72" t="s">
        <v>116</v>
      </c>
      <c r="D160" s="29">
        <v>80</v>
      </c>
    </row>
    <row r="161" spans="1:4" s="57" customFormat="1" ht="15" customHeight="1">
      <c r="A161" s="44"/>
      <c r="B161" s="73" t="s">
        <v>131</v>
      </c>
      <c r="C161" s="14" t="s">
        <v>158</v>
      </c>
      <c r="D161" s="59"/>
    </row>
    <row r="162" spans="1:4" s="57" customFormat="1" ht="13.5" customHeight="1">
      <c r="A162" s="44"/>
      <c r="B162" s="73" t="s">
        <v>132</v>
      </c>
      <c r="C162" s="72" t="s">
        <v>116</v>
      </c>
      <c r="D162" s="59">
        <v>50</v>
      </c>
    </row>
    <row r="163" spans="1:4" ht="12.75" thickBot="1">
      <c r="A163" s="4"/>
      <c r="B163" s="8"/>
      <c r="C163" s="3"/>
      <c r="D163" s="29"/>
    </row>
    <row r="164" spans="1:4" ht="14.25" customHeight="1">
      <c r="A164" s="4"/>
      <c r="B164" s="43" t="s">
        <v>133</v>
      </c>
      <c r="C164" s="14" t="s">
        <v>14</v>
      </c>
      <c r="D164" s="39">
        <v>30</v>
      </c>
    </row>
    <row r="165" spans="1:4" ht="12.75" thickBot="1">
      <c r="A165" s="4"/>
      <c r="B165" s="49"/>
      <c r="C165" s="3" t="s">
        <v>45</v>
      </c>
      <c r="D165" s="29"/>
    </row>
    <row r="166" spans="1:4" ht="24" customHeight="1">
      <c r="A166" s="4"/>
      <c r="B166" s="71" t="s">
        <v>175</v>
      </c>
      <c r="C166" s="68" t="s">
        <v>14</v>
      </c>
      <c r="D166" s="39"/>
    </row>
    <row r="167" spans="1:4" ht="12.75" thickBot="1">
      <c r="A167" s="4"/>
      <c r="B167" s="49"/>
      <c r="C167" s="70" t="s">
        <v>139</v>
      </c>
      <c r="D167" s="29">
        <v>50</v>
      </c>
    </row>
    <row r="168" spans="1:4" ht="13.5" customHeight="1">
      <c r="A168" s="4"/>
      <c r="B168" s="43" t="s">
        <v>134</v>
      </c>
      <c r="C168" s="14" t="s">
        <v>7</v>
      </c>
      <c r="D168" s="39"/>
    </row>
    <row r="169" spans="1:4" ht="12.75" thickBot="1">
      <c r="A169" s="4"/>
      <c r="B169" s="49"/>
      <c r="C169" s="3" t="s">
        <v>43</v>
      </c>
      <c r="D169" s="29">
        <v>60</v>
      </c>
    </row>
    <row r="170" spans="1:4" ht="24.75" thickBot="1">
      <c r="A170" s="4"/>
      <c r="B170" s="49" t="s">
        <v>70</v>
      </c>
      <c r="C170" s="14" t="s">
        <v>31</v>
      </c>
      <c r="D170" s="34"/>
    </row>
    <row r="171" spans="1:4" ht="12.75" thickBot="1">
      <c r="A171" s="4"/>
      <c r="B171" s="45"/>
      <c r="C171" s="4" t="s">
        <v>96</v>
      </c>
      <c r="D171" s="34">
        <f>30-10</f>
        <v>20</v>
      </c>
    </row>
    <row r="172" spans="1:4" ht="12">
      <c r="A172" s="4"/>
      <c r="B172" s="71" t="s">
        <v>178</v>
      </c>
      <c r="C172" s="68" t="s">
        <v>158</v>
      </c>
      <c r="D172" s="79"/>
    </row>
    <row r="173" spans="1:4" ht="12.75" thickBot="1">
      <c r="A173" s="4"/>
      <c r="B173" s="80"/>
      <c r="C173" s="70" t="s">
        <v>75</v>
      </c>
      <c r="D173" s="81">
        <v>10</v>
      </c>
    </row>
    <row r="174" spans="1:4" ht="12.75" thickBot="1">
      <c r="A174" s="22" t="s">
        <v>26</v>
      </c>
      <c r="B174" s="21"/>
      <c r="C174" s="17"/>
      <c r="D174" s="19">
        <f>D158+D160+D162+D164+D167+D169+D171+D173</f>
        <v>600</v>
      </c>
    </row>
    <row r="175" spans="1:4" ht="12" customHeight="1">
      <c r="A175" s="14" t="s">
        <v>20</v>
      </c>
      <c r="B175" s="5" t="s">
        <v>29</v>
      </c>
      <c r="C175" s="14" t="s">
        <v>14</v>
      </c>
      <c r="D175" s="39"/>
    </row>
    <row r="176" spans="1:4" ht="12" customHeight="1">
      <c r="A176" s="4"/>
      <c r="B176" s="6" t="s">
        <v>60</v>
      </c>
      <c r="C176" s="4" t="s">
        <v>45</v>
      </c>
      <c r="D176" s="34">
        <v>50</v>
      </c>
    </row>
    <row r="177" spans="1:6" ht="9.75" customHeight="1">
      <c r="A177" s="16" t="s">
        <v>172</v>
      </c>
      <c r="B177" s="6" t="s">
        <v>61</v>
      </c>
      <c r="C177" s="4" t="s">
        <v>45</v>
      </c>
      <c r="D177" s="34">
        <v>66</v>
      </c>
      <c r="F177" s="76"/>
    </row>
    <row r="178" spans="1:4" ht="10.5" customHeight="1" thickBot="1">
      <c r="A178" s="16"/>
      <c r="B178" s="8" t="s">
        <v>62</v>
      </c>
      <c r="C178" s="3" t="s">
        <v>45</v>
      </c>
      <c r="D178" s="29">
        <v>85</v>
      </c>
    </row>
    <row r="179" spans="1:4" ht="10.5" customHeight="1">
      <c r="A179" s="15"/>
      <c r="B179" s="5" t="s">
        <v>148</v>
      </c>
      <c r="C179" s="14" t="s">
        <v>14</v>
      </c>
      <c r="D179" s="39"/>
    </row>
    <row r="180" spans="1:4" ht="10.5" customHeight="1" thickBot="1">
      <c r="A180" s="15"/>
      <c r="B180" s="8"/>
      <c r="C180" s="4" t="s">
        <v>45</v>
      </c>
      <c r="D180" s="29">
        <v>35</v>
      </c>
    </row>
    <row r="181" spans="1:4" ht="12">
      <c r="A181" s="6"/>
      <c r="B181" s="5" t="s">
        <v>83</v>
      </c>
      <c r="C181" s="14" t="s">
        <v>118</v>
      </c>
      <c r="D181" s="9"/>
    </row>
    <row r="182" spans="1:4" ht="12">
      <c r="A182" s="6"/>
      <c r="B182" s="6" t="s">
        <v>125</v>
      </c>
      <c r="C182" s="4" t="s">
        <v>113</v>
      </c>
      <c r="D182" s="10"/>
    </row>
    <row r="183" spans="1:4" ht="12">
      <c r="A183" s="6"/>
      <c r="B183" s="6" t="s">
        <v>126</v>
      </c>
      <c r="C183" s="16"/>
      <c r="D183" s="10"/>
    </row>
    <row r="184" spans="1:4" ht="12.75" thickBot="1">
      <c r="A184" s="6"/>
      <c r="B184" s="8" t="s">
        <v>173</v>
      </c>
      <c r="C184" s="3"/>
      <c r="D184" s="34">
        <v>250</v>
      </c>
    </row>
    <row r="185" spans="1:4" ht="12">
      <c r="A185" s="4"/>
      <c r="B185" s="5" t="s">
        <v>71</v>
      </c>
      <c r="C185" s="14" t="s">
        <v>36</v>
      </c>
      <c r="D185" s="39"/>
    </row>
    <row r="186" spans="1:4" ht="12">
      <c r="A186" s="4"/>
      <c r="B186" s="6" t="s">
        <v>72</v>
      </c>
      <c r="C186" s="16" t="s">
        <v>37</v>
      </c>
      <c r="D186" s="34"/>
    </row>
    <row r="187" spans="1:4" ht="12">
      <c r="A187" s="4"/>
      <c r="B187" s="6"/>
      <c r="C187" s="16" t="s">
        <v>38</v>
      </c>
      <c r="D187" s="34"/>
    </row>
    <row r="188" spans="1:4" ht="12.75" thickBot="1">
      <c r="A188" s="4"/>
      <c r="B188" s="8"/>
      <c r="C188" s="3" t="s">
        <v>73</v>
      </c>
      <c r="D188" s="29">
        <v>50</v>
      </c>
    </row>
    <row r="189" spans="1:4" ht="24" customHeight="1">
      <c r="A189" s="4"/>
      <c r="B189" s="43" t="s">
        <v>90</v>
      </c>
      <c r="C189" s="46" t="s">
        <v>81</v>
      </c>
      <c r="D189" s="39">
        <v>34</v>
      </c>
    </row>
    <row r="190" spans="1:4" ht="12.75" thickBot="1">
      <c r="A190" s="4"/>
      <c r="B190" s="49"/>
      <c r="C190" s="3" t="s">
        <v>82</v>
      </c>
      <c r="D190" s="29"/>
    </row>
    <row r="191" spans="1:4" ht="36" customHeight="1">
      <c r="A191" s="4"/>
      <c r="B191" s="7" t="s">
        <v>97</v>
      </c>
      <c r="C191" s="46" t="s">
        <v>81</v>
      </c>
      <c r="D191" s="34"/>
    </row>
    <row r="192" spans="1:4" ht="12.75" thickBot="1">
      <c r="A192" s="4"/>
      <c r="B192" s="7" t="s">
        <v>154</v>
      </c>
      <c r="C192" s="4" t="s">
        <v>98</v>
      </c>
      <c r="D192" s="34">
        <v>30</v>
      </c>
    </row>
    <row r="193" spans="1:250" s="20" customFormat="1" ht="11.25" customHeight="1" thickBot="1">
      <c r="A193" s="17" t="s">
        <v>26</v>
      </c>
      <c r="B193" s="18"/>
      <c r="C193" s="17"/>
      <c r="D193" s="50">
        <f>D176+D177+D178+D184+D188+D189+D192+D180</f>
        <v>600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pans="1:250" s="20" customFormat="1" ht="21" customHeight="1" hidden="1">
      <c r="A194" s="6"/>
      <c r="B194" s="7"/>
      <c r="C194" s="7"/>
      <c r="D194" s="3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4" ht="12.75" thickBot="1">
      <c r="A195" s="48" t="s">
        <v>69</v>
      </c>
      <c r="B195" s="35"/>
      <c r="C195" s="36"/>
      <c r="D195" s="51">
        <f>D65+D80+D98+D108+D128+D144+D156+D174+D193+D137+D26+D49</f>
        <v>7200</v>
      </c>
    </row>
  </sheetData>
  <mergeCells count="10">
    <mergeCell ref="A12:D12"/>
    <mergeCell ref="A8:D8"/>
    <mergeCell ref="A9:D9"/>
    <mergeCell ref="A10:D10"/>
    <mergeCell ref="A11:D11"/>
    <mergeCell ref="C6:D6"/>
    <mergeCell ref="C1:D1"/>
    <mergeCell ref="C2:D2"/>
    <mergeCell ref="C3:D3"/>
    <mergeCell ref="C5:D5"/>
  </mergeCells>
  <printOptions horizontalCentered="1"/>
  <pageMargins left="0.5118110236220472" right="0.4330708661417323" top="0.5118110236220472" bottom="0.4724409448818898" header="0.5118110236220472" footer="0.5118110236220472"/>
  <pageSetup fitToHeight="4" fitToWidth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2006-10-20T13:59:48Z</cp:lastPrinted>
  <dcterms:created xsi:type="dcterms:W3CDTF">2004-05-19T07:30:41Z</dcterms:created>
  <dcterms:modified xsi:type="dcterms:W3CDTF">2006-10-20T14:02:18Z</dcterms:modified>
  <cp:category/>
  <cp:version/>
  <cp:contentType/>
  <cp:contentStatus/>
</cp:coreProperties>
</file>