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9255" windowHeight="4350" firstSheet="1" activeTab="1"/>
  </bookViews>
  <sheets>
    <sheet name="Свод сведения о долге" sheetId="1" r:id="rId1"/>
    <sheet name="Прил.№8" sheetId="2" r:id="rId2"/>
  </sheets>
  <definedNames/>
  <calcPr fullCalcOnLoad="1"/>
</workbook>
</file>

<file path=xl/sharedStrings.xml><?xml version="1.0" encoding="utf-8"?>
<sst xmlns="http://schemas.openxmlformats.org/spreadsheetml/2006/main" count="84" uniqueCount="60">
  <si>
    <t>Рег. Код</t>
  </si>
  <si>
    <t>Кредитор / Заемщик</t>
  </si>
  <si>
    <t>Номер документа</t>
  </si>
  <si>
    <t>Валюта</t>
  </si>
  <si>
    <t>Сумма договора</t>
  </si>
  <si>
    <t>Всего</t>
  </si>
  <si>
    <t>в т.ч. с н/года</t>
  </si>
  <si>
    <t>Привлечено</t>
  </si>
  <si>
    <t>Погашено</t>
  </si>
  <si>
    <t>Сальдо</t>
  </si>
  <si>
    <t>Основной долг</t>
  </si>
  <si>
    <t>Выплачено процентов</t>
  </si>
  <si>
    <t>Выплачено санкций</t>
  </si>
  <si>
    <t>Предельный размер долга на 01.01.2004г (ст.25.1 бюджета на 2003г)</t>
  </si>
  <si>
    <t>RUR</t>
  </si>
  <si>
    <t>Кредиты</t>
  </si>
  <si>
    <t>Министерство финансов Московской области</t>
  </si>
  <si>
    <t>Сводные сведения о состоянии долга  на 4 марта 2003 года</t>
  </si>
  <si>
    <t>АК ФБ "Инноваций и развития"</t>
  </si>
  <si>
    <t>Бюджетные ссуды</t>
  </si>
  <si>
    <t>Муниципальные гарантии</t>
  </si>
  <si>
    <t>№690 от 24.12.2002</t>
  </si>
  <si>
    <t>МУП "Водоканал</t>
  </si>
  <si>
    <t>Договор от 24.12.2003г</t>
  </si>
  <si>
    <t>ИТОГО:</t>
  </si>
  <si>
    <t>№ п/п</t>
  </si>
  <si>
    <t>форма долгового обязательства</t>
  </si>
  <si>
    <t>Сумма привлеченных средств (руб.)</t>
  </si>
  <si>
    <t>Процентная ставка (%)</t>
  </si>
  <si>
    <t>Срок действия</t>
  </si>
  <si>
    <t>в том числе</t>
  </si>
  <si>
    <t>погашение основного долга</t>
  </si>
  <si>
    <t>выплата процентов</t>
  </si>
  <si>
    <t>Сумма долговых обязательств, подлежащая погашению (руб.)</t>
  </si>
  <si>
    <t>2004-2005</t>
  </si>
  <si>
    <t>Министерство финансов Московской области, бюджетные кредиты</t>
  </si>
  <si>
    <t>АК ФБ "Инноваций и Развития"</t>
  </si>
  <si>
    <t>из них причитается к погашению в 2005г</t>
  </si>
  <si>
    <t>ЗАО КБ "ГУТА-БАНК"</t>
  </si>
  <si>
    <t>АК ФБ "Инноваций и Развития" кредиты планируемые к получению для погашения дефицита бюджета и реструктуризации муниципального долга</t>
  </si>
  <si>
    <t>Формы долговых обязательств</t>
  </si>
  <si>
    <t>Муниципальный долг г.Долгопрудный</t>
  </si>
  <si>
    <t>всего</t>
  </si>
  <si>
    <t>в том числе муниципальный долг г.Долгопрудный, подлежащий погашению в 2005 году</t>
  </si>
  <si>
    <t xml:space="preserve">Предельный объем муниципального долга г.Долгопрудный по состоянию на 01.01.2006 года </t>
  </si>
  <si>
    <t>1. Информация о муниципальном долге г. Долгопрудный по формам долговых обязательств</t>
  </si>
  <si>
    <t>2. Общий объем муниципального долга г.Долгопрудный по формам долговых обязательств и предельный размер муниципального долга по состоянию на 01.01.2006 года с учетом долговых обязательств, подлежащих погашению в 2005 году</t>
  </si>
  <si>
    <t>Бюджетные кредиты</t>
  </si>
  <si>
    <t xml:space="preserve">Кредиты, полученные от кредитных организаций </t>
  </si>
  <si>
    <t>1.</t>
  </si>
  <si>
    <t>2.</t>
  </si>
  <si>
    <t>Итого</t>
  </si>
  <si>
    <t>тыс.руб</t>
  </si>
  <si>
    <t>2003-2005</t>
  </si>
  <si>
    <t>Муниципальная гарантия</t>
  </si>
  <si>
    <t>Подготовка к осенне-зимнему периоду</t>
  </si>
  <si>
    <t xml:space="preserve">Приложение № 8 </t>
  </si>
  <si>
    <t>Приложение № 16</t>
  </si>
  <si>
    <t>к НРСД от 18.07.2005г. № 48-нр</t>
  </si>
  <si>
    <t>к НРСД от 20.12.2004г. № 75-нр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</si>
</sst>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  <numFmt numFmtId="165" formatCode="#,##0.0"/>
    <numFmt numFmtId="166" formatCode="0.0"/>
    <numFmt numFmtId="167" formatCode="d/m"/>
  </numFmts>
  <fonts count="8">
    <font>
      <sz val="12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165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5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4" fontId="2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65" fontId="5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justify" wrapText="1"/>
    </xf>
    <xf numFmtId="0" fontId="0" fillId="0" borderId="1" xfId="0" applyBorder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165" fontId="5" fillId="0" borderId="1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right"/>
    </xf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8" xfId="0" applyBorder="1" applyAlignment="1">
      <alignment horizontal="center"/>
    </xf>
    <xf numFmtId="166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166" fontId="5" fillId="0" borderId="1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5" fillId="0" borderId="18" xfId="0" applyNumberFormat="1" applyFont="1" applyBorder="1" applyAlignment="1">
      <alignment/>
    </xf>
    <xf numFmtId="166" fontId="5" fillId="0" borderId="1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zoomScale="75" zoomScaleNormal="75" workbookViewId="0" topLeftCell="A1">
      <selection activeCell="H17" sqref="H17"/>
    </sheetView>
  </sheetViews>
  <sheetFormatPr defaultColWidth="9.00390625" defaultRowHeight="15.75"/>
  <cols>
    <col min="1" max="1" width="4.75390625" style="0" customWidth="1"/>
    <col min="3" max="3" width="9.625" style="0" customWidth="1"/>
    <col min="4" max="4" width="10.75390625" style="0" customWidth="1"/>
    <col min="5" max="5" width="7.875" style="0" customWidth="1"/>
    <col min="6" max="6" width="11.75390625" style="0" customWidth="1"/>
    <col min="7" max="7" width="10.50390625" style="0" customWidth="1"/>
    <col min="8" max="8" width="10.125" style="0" customWidth="1"/>
    <col min="9" max="9" width="11.00390625" style="0" customWidth="1"/>
    <col min="10" max="10" width="10.25390625" style="0" customWidth="1"/>
    <col min="11" max="11" width="11.375" style="0" customWidth="1"/>
  </cols>
  <sheetData>
    <row r="2" spans="1:15" ht="18.75">
      <c r="A2" s="46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ht="16.5" thickBot="1"/>
    <row r="4" spans="1:15" ht="18" customHeight="1">
      <c r="A4" s="47" t="s">
        <v>0</v>
      </c>
      <c r="B4" s="41" t="s">
        <v>1</v>
      </c>
      <c r="C4" s="41"/>
      <c r="D4" s="42" t="s">
        <v>2</v>
      </c>
      <c r="E4" s="41" t="s">
        <v>3</v>
      </c>
      <c r="F4" s="42" t="s">
        <v>4</v>
      </c>
      <c r="G4" s="41" t="s">
        <v>10</v>
      </c>
      <c r="H4" s="41"/>
      <c r="I4" s="41"/>
      <c r="J4" s="41"/>
      <c r="K4" s="41"/>
      <c r="L4" s="42" t="s">
        <v>11</v>
      </c>
      <c r="M4" s="42"/>
      <c r="N4" s="42" t="s">
        <v>12</v>
      </c>
      <c r="O4" s="50"/>
    </row>
    <row r="5" spans="1:15" ht="15.75">
      <c r="A5" s="48"/>
      <c r="B5" s="38"/>
      <c r="C5" s="38"/>
      <c r="D5" s="43"/>
      <c r="E5" s="38"/>
      <c r="F5" s="43"/>
      <c r="G5" s="38" t="s">
        <v>7</v>
      </c>
      <c r="H5" s="38"/>
      <c r="I5" s="38" t="s">
        <v>8</v>
      </c>
      <c r="J5" s="38"/>
      <c r="K5" s="38" t="s">
        <v>9</v>
      </c>
      <c r="L5" s="43"/>
      <c r="M5" s="43"/>
      <c r="N5" s="43"/>
      <c r="O5" s="51"/>
    </row>
    <row r="6" spans="1:15" ht="32.25" thickBot="1">
      <c r="A6" s="49"/>
      <c r="B6" s="45"/>
      <c r="C6" s="45"/>
      <c r="D6" s="44"/>
      <c r="E6" s="45"/>
      <c r="F6" s="44"/>
      <c r="G6" s="4" t="s">
        <v>5</v>
      </c>
      <c r="H6" s="5" t="s">
        <v>6</v>
      </c>
      <c r="I6" s="4" t="s">
        <v>5</v>
      </c>
      <c r="J6" s="5" t="s">
        <v>6</v>
      </c>
      <c r="K6" s="45"/>
      <c r="L6" s="4" t="s">
        <v>5</v>
      </c>
      <c r="M6" s="5" t="s">
        <v>6</v>
      </c>
      <c r="N6" s="4" t="s">
        <v>5</v>
      </c>
      <c r="O6" s="6" t="s">
        <v>6</v>
      </c>
    </row>
    <row r="7" spans="1:15" ht="15.75">
      <c r="A7" s="3">
        <v>1</v>
      </c>
      <c r="B7" s="53">
        <v>2</v>
      </c>
      <c r="C7" s="53"/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</row>
    <row r="8" spans="1:15" ht="27" customHeight="1">
      <c r="A8" s="52" t="s">
        <v>13</v>
      </c>
      <c r="B8" s="52"/>
      <c r="C8" s="52"/>
      <c r="D8" s="52"/>
      <c r="E8" s="1" t="s">
        <v>14</v>
      </c>
      <c r="F8" s="1"/>
      <c r="G8" s="1"/>
      <c r="H8" s="1"/>
      <c r="I8" s="1"/>
      <c r="J8" s="1"/>
      <c r="K8" s="2">
        <v>41980.7</v>
      </c>
      <c r="L8" s="1"/>
      <c r="M8" s="1"/>
      <c r="N8" s="1"/>
      <c r="O8" s="1"/>
    </row>
    <row r="9" spans="1:15" ht="15.75">
      <c r="A9" s="37" t="s">
        <v>15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36.75" customHeight="1">
      <c r="A10" s="1">
        <v>1</v>
      </c>
      <c r="B10" s="43" t="s">
        <v>18</v>
      </c>
      <c r="C10" s="43"/>
      <c r="D10" s="9" t="s">
        <v>21</v>
      </c>
      <c r="E10" s="1" t="s">
        <v>14</v>
      </c>
      <c r="F10" s="7">
        <v>9000000</v>
      </c>
      <c r="G10" s="8"/>
      <c r="H10" s="1"/>
      <c r="I10" s="2">
        <v>9000000</v>
      </c>
      <c r="J10" s="2">
        <v>9000000</v>
      </c>
      <c r="K10" s="1">
        <v>0</v>
      </c>
      <c r="L10" s="10">
        <v>75452.05</v>
      </c>
      <c r="M10" s="10">
        <v>75452.05</v>
      </c>
      <c r="N10" s="1"/>
      <c r="O10" s="1"/>
    </row>
    <row r="11" spans="1:15" ht="48" customHeight="1">
      <c r="A11" s="1">
        <v>2</v>
      </c>
      <c r="B11" s="43" t="s">
        <v>16</v>
      </c>
      <c r="C11" s="43"/>
      <c r="D11" s="1"/>
      <c r="E11" s="1" t="s">
        <v>14</v>
      </c>
      <c r="F11" s="7">
        <v>19377000</v>
      </c>
      <c r="G11" s="2">
        <v>19377000</v>
      </c>
      <c r="H11" s="2">
        <v>19377000</v>
      </c>
      <c r="I11" s="2"/>
      <c r="J11" s="2"/>
      <c r="K11" s="7">
        <v>19377000</v>
      </c>
      <c r="L11" s="1"/>
      <c r="M11" s="1"/>
      <c r="N11" s="1"/>
      <c r="O11" s="1"/>
    </row>
    <row r="12" spans="1:15" ht="20.25" customHeight="1">
      <c r="A12" s="54" t="s">
        <v>19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6"/>
    </row>
    <row r="13" spans="1:15" ht="45" customHeight="1">
      <c r="A13" s="1">
        <v>1</v>
      </c>
      <c r="B13" s="43" t="s">
        <v>16</v>
      </c>
      <c r="C13" s="43"/>
      <c r="D13" s="1"/>
      <c r="E13" s="1" t="s">
        <v>14</v>
      </c>
      <c r="F13" s="2">
        <v>9000000</v>
      </c>
      <c r="G13" s="2">
        <v>9000000</v>
      </c>
      <c r="H13" s="2">
        <v>9000000</v>
      </c>
      <c r="I13" s="2">
        <v>9000000</v>
      </c>
      <c r="J13" s="2">
        <v>9000000</v>
      </c>
      <c r="K13" s="2">
        <v>0</v>
      </c>
      <c r="L13" s="1"/>
      <c r="M13" s="1"/>
      <c r="N13" s="1"/>
      <c r="O13" s="1"/>
    </row>
    <row r="14" spans="1:15" ht="45.75" customHeight="1">
      <c r="A14" s="1">
        <v>2</v>
      </c>
      <c r="B14" s="43" t="s">
        <v>16</v>
      </c>
      <c r="C14" s="43"/>
      <c r="D14" s="1"/>
      <c r="E14" s="1" t="s">
        <v>14</v>
      </c>
      <c r="F14" s="2">
        <v>7000000</v>
      </c>
      <c r="G14" s="2">
        <v>7000000</v>
      </c>
      <c r="H14" s="2">
        <v>7000000</v>
      </c>
      <c r="I14" s="2"/>
      <c r="J14" s="2"/>
      <c r="K14" s="2">
        <v>7000000</v>
      </c>
      <c r="L14" s="1"/>
      <c r="M14" s="1"/>
      <c r="N14" s="1"/>
      <c r="O14" s="1"/>
    </row>
    <row r="15" spans="1:15" ht="45.75" customHeight="1">
      <c r="A15" s="1">
        <v>3</v>
      </c>
      <c r="B15" s="43" t="s">
        <v>16</v>
      </c>
      <c r="C15" s="43"/>
      <c r="D15" s="1"/>
      <c r="E15" s="1" t="s">
        <v>14</v>
      </c>
      <c r="F15" s="2">
        <v>9000000</v>
      </c>
      <c r="G15" s="2">
        <v>9000000</v>
      </c>
      <c r="H15" s="2">
        <v>9000000</v>
      </c>
      <c r="I15" s="2"/>
      <c r="J15" s="2"/>
      <c r="K15" s="2">
        <v>9000000</v>
      </c>
      <c r="L15" s="1"/>
      <c r="M15" s="1"/>
      <c r="N15" s="1"/>
      <c r="O15" s="1"/>
    </row>
    <row r="16" spans="1:15" ht="15.75">
      <c r="A16" s="37" t="s">
        <v>20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36" customHeight="1">
      <c r="A17" s="1">
        <v>1</v>
      </c>
      <c r="B17" s="38" t="s">
        <v>22</v>
      </c>
      <c r="C17" s="38"/>
      <c r="D17" s="9" t="s">
        <v>23</v>
      </c>
      <c r="E17" s="1" t="s">
        <v>14</v>
      </c>
      <c r="F17" s="1">
        <v>6000000</v>
      </c>
      <c r="G17" s="1">
        <v>6000000</v>
      </c>
      <c r="H17" s="1">
        <v>6000000</v>
      </c>
      <c r="I17" s="1"/>
      <c r="J17" s="1"/>
      <c r="K17" s="1"/>
      <c r="L17" s="1"/>
      <c r="M17" s="1"/>
      <c r="N17" s="1"/>
      <c r="O17" s="1"/>
    </row>
    <row r="18" spans="1:15" ht="15.75">
      <c r="A18" s="1"/>
      <c r="B18" s="39"/>
      <c r="C18" s="4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mergeCells count="24">
    <mergeCell ref="B13:C13"/>
    <mergeCell ref="B14:C14"/>
    <mergeCell ref="B15:C15"/>
    <mergeCell ref="A12:O12"/>
    <mergeCell ref="B10:C10"/>
    <mergeCell ref="B11:C11"/>
    <mergeCell ref="A2:O2"/>
    <mergeCell ref="A4:A6"/>
    <mergeCell ref="L4:M5"/>
    <mergeCell ref="N4:O5"/>
    <mergeCell ref="A8:D8"/>
    <mergeCell ref="B7:C7"/>
    <mergeCell ref="G5:H5"/>
    <mergeCell ref="K5:K6"/>
    <mergeCell ref="A16:O16"/>
    <mergeCell ref="B17:C17"/>
    <mergeCell ref="B18:C18"/>
    <mergeCell ref="G4:K4"/>
    <mergeCell ref="F4:F6"/>
    <mergeCell ref="A9:O9"/>
    <mergeCell ref="E4:E6"/>
    <mergeCell ref="D4:D6"/>
    <mergeCell ref="B4:C6"/>
    <mergeCell ref="I5:J5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landscape" paperSize="9" r:id="rId1"/>
  <headerFooter alignWithMargins="0">
    <oddHeader>&amp;Lг. Долгопрудный
Администрация города Долгопрудный
&amp;RКод формы        ДО001              Выпискаиз долговой книги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75" zoomScaleNormal="75" workbookViewId="0" topLeftCell="A1">
      <selection activeCell="I4" sqref="I4:K4"/>
    </sheetView>
  </sheetViews>
  <sheetFormatPr defaultColWidth="9.00390625" defaultRowHeight="15.75"/>
  <cols>
    <col min="1" max="1" width="3.75390625" style="0" customWidth="1"/>
    <col min="2" max="2" width="45.875" style="0" customWidth="1"/>
    <col min="3" max="3" width="12.875" style="0" customWidth="1"/>
    <col min="4" max="4" width="5.125" style="0" customWidth="1"/>
    <col min="5" max="5" width="5.625" style="0" customWidth="1"/>
    <col min="6" max="6" width="13.25390625" style="0" customWidth="1"/>
    <col min="7" max="7" width="14.00390625" style="0" customWidth="1"/>
    <col min="8" max="8" width="12.375" style="0" customWidth="1"/>
    <col min="9" max="9" width="13.25390625" style="0" customWidth="1"/>
    <col min="10" max="10" width="13.75390625" style="0" customWidth="1"/>
    <col min="11" max="11" width="11.25390625" style="0" customWidth="1"/>
  </cols>
  <sheetData>
    <row r="1" spans="9:11" ht="15.75">
      <c r="I1" s="57" t="s">
        <v>56</v>
      </c>
      <c r="J1" s="58"/>
      <c r="K1" s="58"/>
    </row>
    <row r="2" spans="9:11" ht="15.75">
      <c r="I2" s="59" t="s">
        <v>58</v>
      </c>
      <c r="J2" s="60"/>
      <c r="K2" s="60"/>
    </row>
    <row r="3" spans="1:11" ht="15.75">
      <c r="A3" s="13"/>
      <c r="I3" s="57" t="s">
        <v>57</v>
      </c>
      <c r="J3" s="61"/>
      <c r="K3" s="61"/>
    </row>
    <row r="4" spans="1:11" ht="15.75">
      <c r="A4" s="12"/>
      <c r="I4" s="59" t="s">
        <v>59</v>
      </c>
      <c r="J4" s="62"/>
      <c r="K4" s="62"/>
    </row>
    <row r="5" spans="1:11" ht="15.75">
      <c r="A5" s="12"/>
      <c r="I5" s="19"/>
      <c r="J5" s="20"/>
      <c r="K5" s="20"/>
    </row>
    <row r="6" spans="1:11" ht="15.75">
      <c r="A6" s="63" t="s">
        <v>45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5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5.75" customHeight="1">
      <c r="A8" s="65" t="s">
        <v>25</v>
      </c>
      <c r="B8" s="64" t="s">
        <v>26</v>
      </c>
      <c r="C8" s="68" t="s">
        <v>27</v>
      </c>
      <c r="D8" s="43" t="s">
        <v>28</v>
      </c>
      <c r="E8" s="38" t="s">
        <v>33</v>
      </c>
      <c r="F8" s="38"/>
      <c r="G8" s="38"/>
      <c r="H8" s="38"/>
      <c r="I8" s="38"/>
      <c r="J8" s="38"/>
      <c r="K8" s="38"/>
    </row>
    <row r="9" spans="1:11" ht="15.75" customHeight="1">
      <c r="A9" s="66"/>
      <c r="B9" s="35"/>
      <c r="C9" s="68"/>
      <c r="D9" s="43"/>
      <c r="E9" s="68" t="s">
        <v>29</v>
      </c>
      <c r="F9" s="38" t="s">
        <v>5</v>
      </c>
      <c r="G9" s="38" t="s">
        <v>30</v>
      </c>
      <c r="H9" s="38"/>
      <c r="I9" s="43" t="s">
        <v>37</v>
      </c>
      <c r="J9" s="43"/>
      <c r="K9" s="43"/>
    </row>
    <row r="10" spans="1:11" ht="15" customHeight="1">
      <c r="A10" s="66"/>
      <c r="B10" s="35"/>
      <c r="C10" s="68"/>
      <c r="D10" s="43"/>
      <c r="E10" s="68"/>
      <c r="F10" s="38"/>
      <c r="G10" s="43" t="s">
        <v>31</v>
      </c>
      <c r="H10" s="43" t="s">
        <v>32</v>
      </c>
      <c r="I10" s="38" t="s">
        <v>5</v>
      </c>
      <c r="J10" s="38" t="s">
        <v>30</v>
      </c>
      <c r="K10" s="38"/>
    </row>
    <row r="11" spans="1:11" ht="50.25" customHeight="1">
      <c r="A11" s="67"/>
      <c r="B11" s="36"/>
      <c r="C11" s="68"/>
      <c r="D11" s="43"/>
      <c r="E11" s="68"/>
      <c r="F11" s="38"/>
      <c r="G11" s="43"/>
      <c r="H11" s="43"/>
      <c r="I11" s="38"/>
      <c r="J11" s="9" t="s">
        <v>31</v>
      </c>
      <c r="K11" s="9" t="s">
        <v>32</v>
      </c>
    </row>
    <row r="12" spans="1:11" ht="30.75" customHeight="1">
      <c r="A12" s="1">
        <v>1</v>
      </c>
      <c r="B12" s="9" t="s">
        <v>38</v>
      </c>
      <c r="C12" s="7">
        <v>18400000</v>
      </c>
      <c r="D12" s="1">
        <v>11</v>
      </c>
      <c r="E12" s="9" t="s">
        <v>34</v>
      </c>
      <c r="F12" s="7">
        <f>SUM(G12:H12)</f>
        <v>18900000</v>
      </c>
      <c r="G12" s="7">
        <v>18400000</v>
      </c>
      <c r="H12" s="7">
        <v>500000</v>
      </c>
      <c r="I12" s="7">
        <f>J12+K12</f>
        <v>18900000</v>
      </c>
      <c r="J12" s="7">
        <v>18400000</v>
      </c>
      <c r="K12" s="7">
        <v>500000</v>
      </c>
    </row>
    <row r="13" spans="1:11" ht="33" customHeight="1">
      <c r="A13" s="17">
        <v>2</v>
      </c>
      <c r="B13" s="9" t="s">
        <v>36</v>
      </c>
      <c r="C13" s="7">
        <v>14574000</v>
      </c>
      <c r="D13" s="1">
        <v>15</v>
      </c>
      <c r="E13" s="9" t="s">
        <v>34</v>
      </c>
      <c r="F13" s="7">
        <f>SUM(G13:H13)</f>
        <v>14764000</v>
      </c>
      <c r="G13" s="7">
        <v>14574000</v>
      </c>
      <c r="H13" s="7">
        <v>190000</v>
      </c>
      <c r="I13" s="7">
        <f>J13+K13</f>
        <v>14764000</v>
      </c>
      <c r="J13" s="7">
        <v>14574000</v>
      </c>
      <c r="K13" s="7">
        <v>190000</v>
      </c>
    </row>
    <row r="14" spans="1:11" ht="51" customHeight="1">
      <c r="A14" s="17">
        <v>3</v>
      </c>
      <c r="B14" s="16" t="s">
        <v>39</v>
      </c>
      <c r="C14" s="7">
        <v>34409000</v>
      </c>
      <c r="D14" s="1">
        <v>15</v>
      </c>
      <c r="E14" s="15">
        <v>2005</v>
      </c>
      <c r="F14" s="7"/>
      <c r="G14" s="7"/>
      <c r="H14" s="7"/>
      <c r="I14" s="7"/>
      <c r="J14" s="7"/>
      <c r="K14" s="7"/>
    </row>
    <row r="15" spans="1:11" ht="33.75" customHeight="1">
      <c r="A15" s="17">
        <v>4</v>
      </c>
      <c r="B15" s="16" t="s">
        <v>35</v>
      </c>
      <c r="C15" s="7">
        <v>216574000</v>
      </c>
      <c r="D15" s="1">
        <v>1</v>
      </c>
      <c r="E15" s="28" t="s">
        <v>53</v>
      </c>
      <c r="F15" s="7">
        <f>SUM(G15:H15)</f>
        <v>218695000</v>
      </c>
      <c r="G15" s="7">
        <v>216574000</v>
      </c>
      <c r="H15" s="7">
        <v>2121000</v>
      </c>
      <c r="I15" s="7">
        <f>J15+K15</f>
        <v>218695000</v>
      </c>
      <c r="J15" s="7">
        <v>216574000</v>
      </c>
      <c r="K15" s="7">
        <v>2121000</v>
      </c>
    </row>
    <row r="16" spans="1:11" ht="15.75">
      <c r="A16" s="1"/>
      <c r="B16" s="11" t="s">
        <v>24</v>
      </c>
      <c r="C16" s="14">
        <f>SUM(C12:C15)</f>
        <v>283957000</v>
      </c>
      <c r="D16" s="1"/>
      <c r="E16" s="1"/>
      <c r="F16" s="14">
        <f aca="true" t="shared" si="0" ref="F16:K16">SUM(F12:F15)</f>
        <v>252359000</v>
      </c>
      <c r="G16" s="14">
        <f t="shared" si="0"/>
        <v>249548000</v>
      </c>
      <c r="H16" s="21">
        <f t="shared" si="0"/>
        <v>2811000</v>
      </c>
      <c r="I16" s="14">
        <f t="shared" si="0"/>
        <v>252359000</v>
      </c>
      <c r="J16" s="14">
        <f t="shared" si="0"/>
        <v>249548000</v>
      </c>
      <c r="K16" s="14">
        <f t="shared" si="0"/>
        <v>2811000</v>
      </c>
    </row>
    <row r="17" spans="1:11" s="27" customFormat="1" ht="15.75">
      <c r="A17" s="32"/>
      <c r="B17" s="26" t="s">
        <v>20</v>
      </c>
      <c r="C17" s="33"/>
      <c r="D17" s="26"/>
      <c r="E17" s="26"/>
      <c r="F17" s="26"/>
      <c r="G17" s="26"/>
      <c r="H17" s="26"/>
      <c r="I17" s="26"/>
      <c r="J17" s="26"/>
      <c r="K17" s="26"/>
    </row>
    <row r="18" spans="1:11" ht="15.75">
      <c r="A18" s="29">
        <v>1</v>
      </c>
      <c r="B18" s="1" t="s">
        <v>55</v>
      </c>
      <c r="C18" s="30">
        <v>9000000</v>
      </c>
      <c r="D18" s="1"/>
      <c r="E18" s="1"/>
      <c r="F18" s="1"/>
      <c r="G18" s="1"/>
      <c r="H18" s="1"/>
      <c r="I18" s="1"/>
      <c r="J18" s="1"/>
      <c r="K18" s="1"/>
    </row>
    <row r="19" spans="1:11" s="27" customFormat="1" ht="15.75">
      <c r="A19" s="32"/>
      <c r="B19" s="26" t="s">
        <v>5</v>
      </c>
      <c r="C19" s="33">
        <f>SUM(C16:C18)</f>
        <v>292957000</v>
      </c>
      <c r="D19" s="26"/>
      <c r="E19" s="26"/>
      <c r="F19" s="21">
        <f aca="true" t="shared" si="1" ref="F19:K19">SUM(F16)</f>
        <v>252359000</v>
      </c>
      <c r="G19" s="21">
        <f t="shared" si="1"/>
        <v>249548000</v>
      </c>
      <c r="H19" s="21">
        <f t="shared" si="1"/>
        <v>2811000</v>
      </c>
      <c r="I19" s="21">
        <f t="shared" si="1"/>
        <v>252359000</v>
      </c>
      <c r="J19" s="21">
        <f t="shared" si="1"/>
        <v>249548000</v>
      </c>
      <c r="K19" s="21">
        <f t="shared" si="1"/>
        <v>2811000</v>
      </c>
    </row>
    <row r="20" spans="2:11" ht="37.5" customHeight="1">
      <c r="B20" s="69" t="s">
        <v>46</v>
      </c>
      <c r="C20" s="69"/>
      <c r="D20" s="69"/>
      <c r="E20" s="69"/>
      <c r="F20" s="69"/>
      <c r="G20" s="69"/>
      <c r="H20" s="69"/>
      <c r="I20" s="69"/>
      <c r="J20" s="69"/>
      <c r="K20" s="69"/>
    </row>
    <row r="21" ht="15.75">
      <c r="J21" t="s">
        <v>52</v>
      </c>
    </row>
    <row r="22" spans="1:11" ht="21" customHeight="1">
      <c r="A22" s="22"/>
      <c r="B22" s="22" t="s">
        <v>40</v>
      </c>
      <c r="C22" s="39" t="s">
        <v>41</v>
      </c>
      <c r="D22" s="74"/>
      <c r="E22" s="74"/>
      <c r="F22" s="74"/>
      <c r="G22" s="74"/>
      <c r="H22" s="40"/>
      <c r="I22" s="23"/>
      <c r="J22" s="24"/>
      <c r="K22" s="25"/>
    </row>
    <row r="23" spans="1:11" ht="48.75" customHeight="1">
      <c r="A23" s="3"/>
      <c r="B23" s="3"/>
      <c r="C23" s="70" t="s">
        <v>42</v>
      </c>
      <c r="D23" s="70"/>
      <c r="E23" s="70"/>
      <c r="F23" s="43" t="s">
        <v>43</v>
      </c>
      <c r="G23" s="43"/>
      <c r="H23" s="43"/>
      <c r="I23" s="71" t="s">
        <v>44</v>
      </c>
      <c r="J23" s="72"/>
      <c r="K23" s="73"/>
    </row>
    <row r="24" spans="1:11" ht="15.75">
      <c r="A24" s="1" t="s">
        <v>49</v>
      </c>
      <c r="B24" s="1" t="s">
        <v>47</v>
      </c>
      <c r="C24" s="70">
        <v>216574</v>
      </c>
      <c r="D24" s="70"/>
      <c r="E24" s="70"/>
      <c r="F24" s="70">
        <v>216574</v>
      </c>
      <c r="G24" s="70"/>
      <c r="H24" s="70"/>
      <c r="I24" s="75">
        <v>0</v>
      </c>
      <c r="J24" s="75"/>
      <c r="K24" s="75"/>
    </row>
    <row r="25" spans="1:11" ht="15.75">
      <c r="A25" s="1" t="s">
        <v>50</v>
      </c>
      <c r="B25" s="1" t="s">
        <v>48</v>
      </c>
      <c r="C25" s="75">
        <v>67383</v>
      </c>
      <c r="D25" s="75"/>
      <c r="E25" s="75"/>
      <c r="F25" s="75">
        <v>32974</v>
      </c>
      <c r="G25" s="75"/>
      <c r="H25" s="75"/>
      <c r="I25" s="75">
        <f>C25-F25</f>
        <v>34409</v>
      </c>
      <c r="J25" s="75"/>
      <c r="K25" s="75"/>
    </row>
    <row r="26" spans="1:11" s="27" customFormat="1" ht="15.75">
      <c r="A26" s="26"/>
      <c r="B26" s="26" t="s">
        <v>51</v>
      </c>
      <c r="C26" s="76">
        <f>SUM(C24:E25)</f>
        <v>283957</v>
      </c>
      <c r="D26" s="76"/>
      <c r="E26" s="76"/>
      <c r="F26" s="76">
        <f>SUM(F24:H25)</f>
        <v>249548</v>
      </c>
      <c r="G26" s="76"/>
      <c r="H26" s="76"/>
      <c r="I26" s="78">
        <f>SUM(I24:K25)</f>
        <v>34409</v>
      </c>
      <c r="J26" s="79"/>
      <c r="K26" s="80"/>
    </row>
    <row r="27" spans="1:11" ht="15.75">
      <c r="A27" s="1"/>
      <c r="B27" s="31" t="s">
        <v>54</v>
      </c>
      <c r="C27" s="75">
        <v>9000</v>
      </c>
      <c r="D27" s="75"/>
      <c r="E27" s="75"/>
      <c r="F27" s="70"/>
      <c r="G27" s="70"/>
      <c r="H27" s="70"/>
      <c r="I27" s="75">
        <v>9000</v>
      </c>
      <c r="J27" s="75"/>
      <c r="K27" s="75"/>
    </row>
    <row r="28" spans="1:11" s="27" customFormat="1" ht="18" customHeight="1">
      <c r="A28" s="26"/>
      <c r="B28" s="34" t="s">
        <v>5</v>
      </c>
      <c r="C28" s="76">
        <f>SUM(C26:E27)</f>
        <v>292957</v>
      </c>
      <c r="D28" s="76"/>
      <c r="E28" s="76"/>
      <c r="F28" s="76">
        <f>SUM(F26)</f>
        <v>249548</v>
      </c>
      <c r="G28" s="76"/>
      <c r="H28" s="76"/>
      <c r="I28" s="77">
        <f>SUM(I26:K27)</f>
        <v>43409</v>
      </c>
      <c r="J28" s="77"/>
      <c r="K28" s="77"/>
    </row>
  </sheetData>
  <mergeCells count="38">
    <mergeCell ref="C28:E28"/>
    <mergeCell ref="F28:H28"/>
    <mergeCell ref="I28:K28"/>
    <mergeCell ref="C26:E26"/>
    <mergeCell ref="F26:H26"/>
    <mergeCell ref="I26:K26"/>
    <mergeCell ref="C27:E27"/>
    <mergeCell ref="F27:H27"/>
    <mergeCell ref="I27:K27"/>
    <mergeCell ref="C24:E24"/>
    <mergeCell ref="F24:H24"/>
    <mergeCell ref="I24:K24"/>
    <mergeCell ref="C25:E25"/>
    <mergeCell ref="F25:H25"/>
    <mergeCell ref="I25:K25"/>
    <mergeCell ref="B20:K20"/>
    <mergeCell ref="C23:E23"/>
    <mergeCell ref="F23:H23"/>
    <mergeCell ref="I23:K23"/>
    <mergeCell ref="C22:H22"/>
    <mergeCell ref="E9:E11"/>
    <mergeCell ref="D8:D11"/>
    <mergeCell ref="I9:K9"/>
    <mergeCell ref="E8:K8"/>
    <mergeCell ref="I10:I11"/>
    <mergeCell ref="F9:F11"/>
    <mergeCell ref="H10:H11"/>
    <mergeCell ref="J10:K10"/>
    <mergeCell ref="I1:K1"/>
    <mergeCell ref="I2:K2"/>
    <mergeCell ref="G10:G11"/>
    <mergeCell ref="I3:K3"/>
    <mergeCell ref="I4:K4"/>
    <mergeCell ref="G9:H9"/>
    <mergeCell ref="A6:K6"/>
    <mergeCell ref="B8:B11"/>
    <mergeCell ref="A8:A11"/>
    <mergeCell ref="C8:C11"/>
  </mergeCells>
  <printOptions horizontalCentered="1"/>
  <pageMargins left="0.35433070866141736" right="0.15748031496062992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8 к НРСД от 18.07.2005г. № 48-нр</dc:title>
  <dc:subject/>
  <dc:creator/>
  <cp:keywords/>
  <dc:description/>
  <cp:lastModifiedBy>T</cp:lastModifiedBy>
  <cp:lastPrinted>2005-08-05T06:06:35Z</cp:lastPrinted>
  <dcterms:created xsi:type="dcterms:W3CDTF">2003-02-12T06:10:52Z</dcterms:created>
  <dcterms:modified xsi:type="dcterms:W3CDTF">2018-01-07T19:10:00Z</dcterms:modified>
  <cp:category/>
  <cp:version/>
  <cp:contentType/>
  <cp:contentStatus/>
</cp:coreProperties>
</file>